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Setup" sheetId="1" state="visible" r:id="rId1"/>
    <sheet xmlns:r="http://schemas.openxmlformats.org/officeDocument/2006/relationships" name="Score entry" sheetId="2" state="visible" r:id="rId2"/>
    <sheet xmlns:r="http://schemas.openxmlformats.org/officeDocument/2006/relationships" name="Leaderboard" sheetId="3" state="visible" r:id="rId3"/>
    <sheet xmlns:r="http://schemas.openxmlformats.org/officeDocument/2006/relationships" name="Read me" sheetId="4" state="visible" r:id="rId4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0.#"/>
  </numFmts>
  <fonts count="15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C7F53F"/>
      <sz val="16"/>
    </font>
    <font>
      <name val="Arial"/>
      <charset val="1"/>
      <family val="0"/>
      <color rgb="FF6B747E"/>
      <sz val="9"/>
    </font>
    <font>
      <name val="Arial"/>
      <charset val="1"/>
      <family val="0"/>
      <b val="1"/>
      <color rgb="FF0A0B0D"/>
      <sz val="10"/>
    </font>
    <font>
      <name val="Arial"/>
      <charset val="1"/>
      <family val="0"/>
      <color rgb="FF0000FF"/>
      <sz val="10"/>
    </font>
    <font>
      <name val="Arial"/>
      <charset val="1"/>
      <family val="0"/>
      <b val="1"/>
      <color rgb="FF0A0B0D"/>
      <sz val="9"/>
    </font>
    <font>
      <name val="Arial"/>
      <charset val="1"/>
      <family val="0"/>
      <color rgb="FF6B747E"/>
      <sz val="8"/>
    </font>
    <font>
      <name val="Arial"/>
      <family val="2"/>
      <sz val="10"/>
    </font>
    <font>
      <name val="Arial"/>
      <charset val="1"/>
      <family val="0"/>
      <b val="1"/>
      <color rgb="FFC7F53F"/>
      <sz val="14"/>
    </font>
    <font>
      <name val="Arial"/>
      <charset val="1"/>
      <family val="0"/>
      <color rgb="FF0A0B0D"/>
      <sz val="10"/>
    </font>
    <font>
      <name val="Arial"/>
      <charset val="1"/>
      <family val="0"/>
      <b val="1"/>
      <color rgb="FF0A0B0D"/>
      <sz val="11"/>
    </font>
    <font>
      <name val="Arial"/>
      <charset val="1"/>
      <family val="0"/>
      <color rgb="FF6B747E"/>
      <sz val="10"/>
    </font>
  </fonts>
  <fills count="6">
    <fill>
      <patternFill/>
    </fill>
    <fill>
      <patternFill patternType="gray125"/>
    </fill>
    <fill>
      <patternFill patternType="solid">
        <fgColor rgb="FF0A0B0D"/>
        <bgColor rgb="FF000000"/>
      </patternFill>
    </fill>
    <fill>
      <patternFill patternType="solid">
        <fgColor rgb="FFFFF9DB"/>
        <bgColor rgb="FFF5F7F3"/>
      </patternFill>
    </fill>
    <fill>
      <patternFill patternType="solid">
        <fgColor rgb="FFC7F53F"/>
        <bgColor rgb="FFFFFF00"/>
      </patternFill>
    </fill>
    <fill>
      <patternFill patternType="solid">
        <fgColor rgb="FFF5F7F3"/>
        <bgColor rgb="FFFFF9DB"/>
      </patternFill>
    </fill>
  </fills>
  <borders count="2">
    <border>
      <left/>
      <right/>
      <top/>
      <bottom/>
      <diagonal/>
    </border>
    <border>
      <left style="thin">
        <color rgb="FFD8DCE1"/>
      </left>
      <right style="thin">
        <color rgb="FFD8DCE1"/>
      </right>
      <top style="thin">
        <color rgb="FFD8DCE1"/>
      </top>
      <bottom style="thin">
        <color rgb="FFD8DCE1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42"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left" vertical="center" indent="1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3" borderId="1" applyAlignment="1" pivotButton="0" quotePrefix="0" xfId="0">
      <alignment horizontal="general" vertical="bottom"/>
    </xf>
    <xf numFmtId="0" fontId="7" fillId="3" borderId="1" applyAlignment="1" pivotButton="0" quotePrefix="0" xfId="0">
      <alignment horizontal="center" vertical="center"/>
    </xf>
    <xf numFmtId="0" fontId="8" fillId="4" borderId="1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bottom"/>
    </xf>
    <xf numFmtId="0" fontId="5" fillId="4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bottom"/>
    </xf>
    <xf numFmtId="0" fontId="11" fillId="2" borderId="0" applyAlignment="1" pivotButton="0" quotePrefix="0" xfId="0">
      <alignment horizontal="left" vertical="center" indent="1"/>
    </xf>
    <xf numFmtId="0" fontId="8" fillId="4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general" vertical="bottom"/>
    </xf>
    <xf numFmtId="0" fontId="6" fillId="5" borderId="1" applyAlignment="1" pivotButton="0" quotePrefix="0" xfId="0">
      <alignment horizontal="center" vertical="center"/>
    </xf>
    <xf numFmtId="164" fontId="12" fillId="0" borderId="1" applyAlignment="1" pivotButton="0" quotePrefix="0" xfId="0">
      <alignment horizontal="center" vertical="center"/>
    </xf>
    <xf numFmtId="164" fontId="13" fillId="5" borderId="1" applyAlignment="1" pivotButton="0" quotePrefix="0" xfId="0">
      <alignment horizontal="center" vertical="center"/>
    </xf>
    <xf numFmtId="0" fontId="11" fillId="2" borderId="0" applyAlignment="1" pivotButton="0" quotePrefix="0" xfId="0">
      <alignment horizontal="left" vertical="center" indent="1"/>
    </xf>
    <xf numFmtId="0" fontId="13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top" wrapText="1"/>
    </xf>
    <xf numFmtId="0" fontId="14" fillId="0" borderId="0" applyAlignment="1" pivotButton="0" quotePrefix="0" xfId="0">
      <alignment horizontal="general" vertical="top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left" vertical="center" indent="1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3" borderId="1" applyAlignment="1" pivotButton="0" quotePrefix="0" xfId="0">
      <alignment horizontal="general" vertical="bottom"/>
    </xf>
    <xf numFmtId="0" fontId="7" fillId="3" borderId="1" applyAlignment="1" pivotButton="0" quotePrefix="0" xfId="0">
      <alignment horizontal="center" vertical="center"/>
    </xf>
    <xf numFmtId="0" fontId="8" fillId="4" borderId="1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bottom"/>
    </xf>
    <xf numFmtId="0" fontId="5" fillId="4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bottom"/>
    </xf>
    <xf numFmtId="0" fontId="11" fillId="2" borderId="0" applyAlignment="1" pivotButton="0" quotePrefix="0" xfId="0">
      <alignment horizontal="left" vertical="center" indent="1"/>
    </xf>
    <xf numFmtId="0" fontId="8" fillId="4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general" vertical="bottom"/>
    </xf>
    <xf numFmtId="0" fontId="6" fillId="5" borderId="1" applyAlignment="1" pivotButton="0" quotePrefix="0" xfId="0">
      <alignment horizontal="center" vertical="center"/>
    </xf>
    <xf numFmtId="164" fontId="12" fillId="0" borderId="1" applyAlignment="1" pivotButton="0" quotePrefix="0" xfId="0">
      <alignment horizontal="center" vertical="center"/>
    </xf>
    <xf numFmtId="164" fontId="13" fillId="5" borderId="1" applyAlignment="1" pivotButton="0" quotePrefix="0" xfId="0">
      <alignment horizontal="center" vertical="center"/>
    </xf>
    <xf numFmtId="0" fontId="13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top" wrapText="1"/>
    </xf>
    <xf numFmtId="0" fontId="14" fillId="0" borderId="0" applyAlignment="1" pivotButton="0" quotePrefix="0" xfId="0">
      <alignment horizontal="general" vertical="top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5F7F3"/>
      <rgbColor rgb="FFFF0000"/>
      <rgbColor rgb="FF00FF00"/>
      <rgbColor rgb="FF0000FF"/>
      <rgbColor rgb="FFC7F53F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DB"/>
      <rgbColor rgb="FFCCFFFF"/>
      <rgbColor rgb="FF660066"/>
      <rgbColor rgb="FFFF8080"/>
      <rgbColor rgb="FF0066CC"/>
      <rgbColor rgb="FFD8DC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747E"/>
      <rgbColor rgb="FF969696"/>
      <rgbColor rgb="FF003366"/>
      <rgbColor rgb="FF339966"/>
      <rgbColor rgb="FF0A0B0D"/>
      <rgbColor rgb="FF333300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omments/comment1.xml><?xml version="1.0" encoding="utf-8"?>
<comments xmlns="http://schemas.openxmlformats.org/spreadsheetml/2006/main">
  <authors>
    <author>Unknown Author</author>
  </authors>
  <commentList>
    <comment ref="B5" authorId="0" shapeId="0">
      <text>
        <t>Used for Time, Quantity and Rank games. 1st gets this many points; each place below loses the 'points lost per place' value. Never goes below zero.</t>
      </text>
    </comment>
  </commentList>
</comment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1"/>
  </sheetPr>
  <dimension ref="A1:G28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6" customWidth="1" style="21" min="1" max="1"/>
    <col width="22" customWidth="1" style="21" min="2" max="2"/>
    <col width="3" customWidth="1" style="21" min="3" max="3"/>
    <col width="26" customWidth="1" style="21" min="4" max="4"/>
    <col width="14" customWidth="1" style="21" min="5" max="5"/>
    <col width="11" customWidth="1" style="21" min="6" max="6"/>
    <col width="44" customWidth="1" style="21" min="7" max="7"/>
  </cols>
  <sheetData>
    <row r="1" ht="30" customHeight="1" s="22">
      <c r="A1" s="23" t="inlineStr">
        <is>
          <t>EVENT LEADERBOARD</t>
        </is>
      </c>
    </row>
    <row r="2" ht="15" customHeight="1" s="22">
      <c r="A2" s="24" t="inlineStr">
        <is>
          <t>Fill in the yellow cells only. Everything else calculates.</t>
        </is>
      </c>
    </row>
    <row r="4" ht="15" customHeight="1" s="22">
      <c r="A4" s="25" t="inlineStr">
        <is>
          <t>Event name</t>
        </is>
      </c>
      <c r="B4" s="26" t="inlineStr">
        <is>
          <t>Company Games Day 2026</t>
        </is>
      </c>
    </row>
    <row r="5" ht="15" customHeight="1" s="22">
      <c r="A5" s="25" t="inlineStr">
        <is>
          <t>Points for 1st place</t>
        </is>
      </c>
      <c r="B5" s="27" t="n">
        <v>100</v>
      </c>
    </row>
    <row r="6" ht="15" customHeight="1" s="22">
      <c r="A6" s="25" t="inlineStr">
        <is>
          <t>Points lost per place</t>
        </is>
      </c>
      <c r="B6" s="27" t="n">
        <v>10</v>
      </c>
    </row>
    <row r="8" ht="15" customHeight="1" s="22">
      <c r="A8" s="28" t="inlineStr">
        <is>
          <t>TEAMS</t>
        </is>
      </c>
      <c r="B8" s="29" t="inlineStr">
        <is>
          <t>(leave blank if unused)</t>
        </is>
      </c>
      <c r="D8" s="27" t="inlineStr">
        <is>
          <t>Tug of war</t>
        </is>
      </c>
      <c r="E8" s="27" t="inlineStr">
        <is>
          <t>Rank</t>
        </is>
      </c>
      <c r="F8" s="27" t="n">
        <v>1</v>
      </c>
      <c r="G8" s="30" t="inlineStr">
        <is>
          <t>Finishing position: 1, 2, 3…</t>
        </is>
      </c>
    </row>
    <row r="9" ht="15" customHeight="1" s="22">
      <c r="A9" s="26" t="inlineStr">
        <is>
          <t>Orion</t>
        </is>
      </c>
      <c r="D9" s="26" t="inlineStr">
        <is>
          <t>Relay race</t>
        </is>
      </c>
      <c r="E9" s="27" t="inlineStr">
        <is>
          <t>Time</t>
        </is>
      </c>
      <c r="F9" s="27" t="n">
        <v>1</v>
      </c>
      <c r="G9" s="31" t="inlineStr">
        <is>
          <t>Total seconds. 2m14.6s = 134.6. Lowest wins.</t>
        </is>
      </c>
    </row>
    <row r="10" ht="15" customHeight="1" s="22">
      <c r="A10" s="26" t="inlineStr">
        <is>
          <t>Nova</t>
        </is>
      </c>
      <c r="D10" s="26" t="inlineStr">
        <is>
          <t>Ring toss</t>
        </is>
      </c>
      <c r="E10" s="27" t="inlineStr">
        <is>
          <t>Quantity</t>
        </is>
      </c>
      <c r="F10" s="27" t="n">
        <v>1</v>
      </c>
      <c r="G10" s="31" t="inlineStr">
        <is>
          <t>How many landed. Highest wins.</t>
        </is>
      </c>
    </row>
    <row r="11" ht="15" customHeight="1" s="22">
      <c r="A11" s="26" t="inlineStr">
        <is>
          <t>Apex</t>
        </is>
      </c>
      <c r="D11" s="26" t="inlineStr">
        <is>
          <t>Puzzle challenge</t>
        </is>
      </c>
      <c r="E11" s="27" t="inlineStr">
        <is>
          <t>Points</t>
        </is>
      </c>
      <c r="F11" s="27" t="n">
        <v>1</v>
      </c>
      <c r="G11" s="31" t="inlineStr">
        <is>
          <t>The score itself, straight up.</t>
        </is>
      </c>
    </row>
    <row r="12" ht="15" customHeight="1" s="22">
      <c r="A12" s="26" t="inlineStr">
        <is>
          <t>Titan</t>
        </is>
      </c>
      <c r="D12" s="26" t="inlineStr">
        <is>
          <t>Bonus challenge</t>
        </is>
      </c>
      <c r="E12" s="27" t="inlineStr">
        <is>
          <t>Points</t>
        </is>
      </c>
      <c r="F12" s="27" t="n">
        <v>2</v>
      </c>
      <c r="G12" s="31" t="inlineStr">
        <is>
          <t>Straight points, doubled by the multiplier.</t>
        </is>
      </c>
    </row>
    <row r="13" ht="15" customHeight="1" s="22">
      <c r="A13" s="26" t="inlineStr">
        <is>
          <t>Vortex</t>
        </is>
      </c>
      <c r="D13" s="26" t="inlineStr">
        <is>
          <t>Cup stacking</t>
        </is>
      </c>
      <c r="E13" s="27" t="inlineStr">
        <is>
          <t>Time</t>
        </is>
      </c>
      <c r="F13" s="27" t="n">
        <v>1</v>
      </c>
      <c r="G13" s="31" t="inlineStr">
        <is>
          <t>Seconds. Lowest wins.</t>
        </is>
      </c>
    </row>
    <row r="14" ht="15" customHeight="1" s="22">
      <c r="A14" s="26" t="inlineStr">
        <is>
          <t>Kestrel</t>
        </is>
      </c>
      <c r="D14" s="26" t="n"/>
      <c r="E14" s="27" t="inlineStr">
        <is>
          <t>Points</t>
        </is>
      </c>
      <c r="F14" s="27" t="n">
        <v>1</v>
      </c>
      <c r="G14" s="31" t="n"/>
    </row>
    <row r="15" ht="15" customHeight="1" s="22">
      <c r="A15" s="26" t="inlineStr">
        <is>
          <t>Atlas</t>
        </is>
      </c>
      <c r="D15" s="26" t="n"/>
      <c r="E15" s="27" t="inlineStr">
        <is>
          <t>Points</t>
        </is>
      </c>
      <c r="F15" s="27" t="n">
        <v>1</v>
      </c>
      <c r="G15" s="31" t="n"/>
    </row>
    <row r="16" ht="15" customHeight="1" s="22">
      <c r="A16" s="26" t="inlineStr">
        <is>
          <t>Zephyr</t>
        </is>
      </c>
    </row>
    <row r="17" ht="15" customHeight="1" s="22">
      <c r="A17" s="26" t="n"/>
      <c r="D17" s="25" t="inlineStr">
        <is>
          <t>How each method converts</t>
        </is>
      </c>
    </row>
    <row r="18" ht="15" customHeight="1" s="22">
      <c r="A18" s="26" t="n"/>
      <c r="D18" s="32" t="inlineStr">
        <is>
          <t>Points</t>
        </is>
      </c>
      <c r="E18" s="24" t="inlineStr">
        <is>
          <t>The number you type, multiplied by the multiplier. Nothing clever happens.</t>
        </is>
      </c>
    </row>
    <row r="19" ht="15" customHeight="1" s="22">
      <c r="A19" s="26" t="n"/>
      <c r="D19" s="32" t="inlineStr">
        <is>
          <t>Time</t>
        </is>
      </c>
      <c r="E19" s="24" t="inlineStr">
        <is>
          <t>Ranked lowest-first across all teams, then the rank becomes points.</t>
        </is>
      </c>
    </row>
    <row r="20" ht="15" customHeight="1" s="22">
      <c r="A20" s="26" t="n"/>
      <c r="D20" s="32" t="inlineStr">
        <is>
          <t>Quantity</t>
        </is>
      </c>
      <c r="E20" s="24" t="inlineStr">
        <is>
          <t>Ranked highest-first across all teams, then the rank becomes points.</t>
        </is>
      </c>
    </row>
    <row r="21" ht="15" customHeight="1" s="22">
      <c r="A21" s="26" t="n"/>
      <c r="D21" s="32" t="inlineStr">
        <is>
          <t>Rank</t>
        </is>
      </c>
      <c r="E21" s="24" t="inlineStr">
        <is>
          <t>You type the finishing position and it converts straight to points.</t>
        </is>
      </c>
    </row>
    <row r="22" ht="15" customHeight="1" s="22">
      <c r="A22" s="26" t="n"/>
    </row>
    <row r="23" ht="15" customHeight="1" s="22">
      <c r="A23" s="26" t="n"/>
    </row>
    <row r="24" ht="15" customHeight="1" s="22">
      <c r="A24" s="26" t="n"/>
    </row>
    <row r="25" ht="15" customHeight="1" s="22">
      <c r="A25" s="26" t="n"/>
    </row>
    <row r="26" ht="15" customHeight="1" s="22">
      <c r="A26" s="26" t="n"/>
    </row>
    <row r="27" ht="15" customHeight="1" s="22">
      <c r="A27" s="26" t="n"/>
    </row>
    <row r="28" ht="15" customHeight="1" s="22">
      <c r="A28" s="26" t="n"/>
    </row>
  </sheetData>
  <mergeCells count="6">
    <mergeCell ref="A1:G1"/>
    <mergeCell ref="E19:G19"/>
    <mergeCell ref="A2:G2"/>
    <mergeCell ref="E18:G18"/>
    <mergeCell ref="E21:G21"/>
    <mergeCell ref="E20:G20"/>
  </mergeCells>
  <dataValidations count="1">
    <dataValidation sqref="E8:E15" showDropDown="0" showInputMessage="0" showErrorMessage="0" allowBlank="1" type="list" errorStyle="stop" operator="between">
      <formula1>"Points,Time,Quantity,Rank"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landscape" paperSize="1" scale="100" fitToHeight="0" fitToWidth="1" pageOrder="downThenOver" blackAndWhite="0" draft="0" horizontalDpi="300" verticalDpi="300" copies="1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1"/>
  </sheetPr>
  <dimension ref="A1:I25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0" customWidth="1" style="21" min="1" max="1"/>
    <col width="15" customWidth="1" style="21" min="2" max="9"/>
  </cols>
  <sheetData>
    <row r="1" ht="25.5" customHeight="1" s="22">
      <c r="A1" s="33" t="inlineStr">
        <is>
          <t>SCORE ENTRY</t>
        </is>
      </c>
    </row>
    <row r="2" ht="15" customHeight="1" s="22">
      <c r="A2" s="24" t="inlineStr">
        <is>
          <t>Type raw results here. Game names and methods come from Setup.</t>
        </is>
      </c>
    </row>
    <row r="3" ht="15" customHeight="1" s="22">
      <c r="A3" s="28" t="inlineStr">
        <is>
          <t>Team</t>
        </is>
      </c>
      <c r="B3" s="34">
        <f>IF(Setup!D8="","",Setup!D8)</f>
        <v/>
      </c>
      <c r="C3" s="34">
        <f>IF(Setup!D9="","",Setup!D9)</f>
        <v/>
      </c>
      <c r="D3" s="34">
        <f>IF(Setup!D10="","",Setup!D10)</f>
        <v/>
      </c>
      <c r="E3" s="34">
        <f>IF(Setup!D11="","",Setup!D11)</f>
        <v/>
      </c>
      <c r="F3" s="34">
        <f>IF(Setup!D12="","",Setup!D12)</f>
        <v/>
      </c>
      <c r="G3" s="34">
        <f>IF(Setup!D13="","",Setup!D13)</f>
        <v/>
      </c>
      <c r="H3" s="34">
        <f>IF(Setup!D14="","",Setup!D14)</f>
        <v/>
      </c>
      <c r="I3" s="34">
        <f>IF(Setup!D15="","",Setup!D15)</f>
        <v/>
      </c>
    </row>
    <row r="4" ht="15" customHeight="1" s="22">
      <c r="A4" s="35">
        <f>IF(Setup!A9="","",Setup!A9)</f>
        <v/>
      </c>
      <c r="B4" s="27" t="n">
        <v>3</v>
      </c>
      <c r="C4" s="27" t="n">
        <v>134.6</v>
      </c>
      <c r="D4" s="27" t="n">
        <v>47</v>
      </c>
      <c r="E4" s="27" t="n">
        <v>240</v>
      </c>
      <c r="F4" s="27" t="n">
        <v>50</v>
      </c>
      <c r="G4" s="27" t="n">
        <v>18.2</v>
      </c>
      <c r="H4" s="27" t="n"/>
      <c r="I4" s="27" t="n"/>
    </row>
    <row r="5" ht="15" customHeight="1" s="22">
      <c r="A5" s="35">
        <f>IF(Setup!A10="","",Setup!A10)</f>
        <v/>
      </c>
      <c r="B5" s="27" t="n">
        <v>1</v>
      </c>
      <c r="C5" s="27" t="n">
        <v>129.4</v>
      </c>
      <c r="D5" s="27" t="n">
        <v>52</v>
      </c>
      <c r="E5" s="27" t="n">
        <v>205</v>
      </c>
      <c r="F5" s="27" t="n">
        <v>0</v>
      </c>
      <c r="G5" s="27" t="n">
        <v>21.7</v>
      </c>
      <c r="H5" s="27" t="n"/>
      <c r="I5" s="27" t="n"/>
    </row>
    <row r="6" ht="15" customHeight="1" s="22">
      <c r="A6" s="35">
        <f>IF(Setup!A11="","",Setup!A11)</f>
        <v/>
      </c>
      <c r="B6" s="27" t="n"/>
      <c r="C6" s="27" t="n"/>
      <c r="D6" s="27" t="n"/>
      <c r="E6" s="27" t="n"/>
      <c r="F6" s="27" t="n"/>
      <c r="G6" s="27" t="n"/>
      <c r="H6" s="27" t="n"/>
      <c r="I6" s="27" t="n"/>
    </row>
    <row r="7" ht="15" customHeight="1" s="22">
      <c r="A7" s="35">
        <f>IF(Setup!A12="","",Setup!A12)</f>
        <v/>
      </c>
      <c r="B7" s="27" t="n"/>
      <c r="C7" s="27" t="n"/>
      <c r="D7" s="27" t="n"/>
      <c r="E7" s="27" t="n"/>
      <c r="F7" s="27" t="n"/>
      <c r="G7" s="27" t="n"/>
      <c r="H7" s="27" t="n"/>
      <c r="I7" s="27" t="n"/>
    </row>
    <row r="8" ht="15" customHeight="1" s="22">
      <c r="A8" s="35">
        <f>IF(Setup!A13="","",Setup!A13)</f>
        <v/>
      </c>
      <c r="B8" s="27" t="n"/>
      <c r="C8" s="27" t="n"/>
      <c r="D8" s="27" t="n"/>
      <c r="E8" s="27" t="n"/>
      <c r="F8" s="27" t="n"/>
      <c r="G8" s="27" t="n"/>
      <c r="H8" s="27" t="n"/>
      <c r="I8" s="27" t="n"/>
    </row>
    <row r="9" ht="15" customHeight="1" s="22">
      <c r="A9" s="35">
        <f>IF(Setup!A14="","",Setup!A14)</f>
        <v/>
      </c>
      <c r="B9" s="27" t="n"/>
      <c r="C9" s="27" t="n"/>
      <c r="D9" s="27" t="n"/>
      <c r="E9" s="27" t="n"/>
      <c r="F9" s="27" t="n"/>
      <c r="G9" s="27" t="n"/>
      <c r="H9" s="27" t="n"/>
      <c r="I9" s="27" t="n"/>
    </row>
    <row r="10" ht="15" customHeight="1" s="22">
      <c r="A10" s="35">
        <f>IF(Setup!A15="","",Setup!A15)</f>
        <v/>
      </c>
      <c r="B10" s="27" t="n"/>
      <c r="C10" s="27" t="n"/>
      <c r="D10" s="27" t="n"/>
      <c r="E10" s="27" t="n"/>
      <c r="F10" s="27" t="n"/>
      <c r="G10" s="27" t="n"/>
      <c r="H10" s="27" t="n"/>
      <c r="I10" s="27" t="n"/>
    </row>
    <row r="11" ht="15" customHeight="1" s="22">
      <c r="A11" s="35">
        <f>IF(Setup!A16="","",Setup!A16)</f>
        <v/>
      </c>
      <c r="B11" s="27" t="n"/>
      <c r="C11" s="27" t="n"/>
      <c r="D11" s="27" t="n"/>
      <c r="E11" s="27" t="n"/>
      <c r="F11" s="27" t="n"/>
      <c r="G11" s="27" t="n"/>
      <c r="H11" s="27" t="n"/>
      <c r="I11" s="27" t="n"/>
    </row>
    <row r="12" ht="15" customHeight="1" s="22">
      <c r="A12" s="35">
        <f>IF(Setup!A17="","",Setup!A17)</f>
        <v/>
      </c>
      <c r="B12" s="27" t="n"/>
      <c r="C12" s="27" t="n"/>
      <c r="D12" s="27" t="n"/>
      <c r="E12" s="27" t="n"/>
      <c r="F12" s="27" t="n"/>
      <c r="G12" s="27" t="n"/>
      <c r="H12" s="27" t="n"/>
      <c r="I12" s="27" t="n"/>
    </row>
    <row r="13" ht="15" customHeight="1" s="22">
      <c r="A13" s="35">
        <f>IF(Setup!A18="","",Setup!A18)</f>
        <v/>
      </c>
      <c r="B13" s="27" t="n"/>
      <c r="C13" s="27" t="n"/>
      <c r="D13" s="27" t="n"/>
      <c r="E13" s="27" t="n"/>
      <c r="F13" s="27" t="n"/>
      <c r="G13" s="27" t="n"/>
      <c r="H13" s="27" t="n"/>
      <c r="I13" s="27" t="n"/>
    </row>
    <row r="14" ht="15" customHeight="1" s="22">
      <c r="A14" s="35">
        <f>IF(Setup!A19="","",Setup!A19)</f>
        <v/>
      </c>
      <c r="B14" s="27" t="n"/>
      <c r="C14" s="27" t="n"/>
      <c r="D14" s="27" t="n"/>
      <c r="E14" s="27" t="n"/>
      <c r="F14" s="27" t="n"/>
      <c r="G14" s="27" t="n"/>
      <c r="H14" s="27" t="n"/>
      <c r="I14" s="27" t="n"/>
    </row>
    <row r="15" ht="15" customHeight="1" s="22">
      <c r="A15" s="35">
        <f>IF(Setup!A20="","",Setup!A20)</f>
        <v/>
      </c>
      <c r="B15" s="27" t="n"/>
      <c r="C15" s="27" t="n"/>
      <c r="D15" s="27" t="n"/>
      <c r="E15" s="27" t="n"/>
      <c r="F15" s="27" t="n"/>
      <c r="G15" s="27" t="n"/>
      <c r="H15" s="27" t="n"/>
      <c r="I15" s="27" t="n"/>
    </row>
    <row r="16" ht="15" customHeight="1" s="22">
      <c r="A16" s="35">
        <f>IF(Setup!A21="","",Setup!A21)</f>
        <v/>
      </c>
      <c r="B16" s="27" t="n"/>
      <c r="C16" s="27" t="n"/>
      <c r="D16" s="27" t="n"/>
      <c r="E16" s="27" t="n"/>
      <c r="F16" s="27" t="n"/>
      <c r="G16" s="27" t="n"/>
      <c r="H16" s="27" t="n"/>
      <c r="I16" s="27" t="n"/>
    </row>
    <row r="17" ht="15" customHeight="1" s="22">
      <c r="A17" s="35">
        <f>IF(Setup!A22="","",Setup!A22)</f>
        <v/>
      </c>
      <c r="B17" s="27" t="n"/>
      <c r="C17" s="27" t="n"/>
      <c r="D17" s="27" t="n"/>
      <c r="E17" s="27" t="n"/>
      <c r="F17" s="27" t="n"/>
      <c r="G17" s="27" t="n"/>
      <c r="H17" s="27" t="n"/>
      <c r="I17" s="27" t="n"/>
    </row>
    <row r="18" ht="15" customHeight="1" s="22">
      <c r="A18" s="35">
        <f>IF(Setup!A23="","",Setup!A23)</f>
        <v/>
      </c>
      <c r="B18" s="27" t="n"/>
      <c r="C18" s="27" t="n"/>
      <c r="D18" s="27" t="n"/>
      <c r="E18" s="27" t="n"/>
      <c r="F18" s="27" t="n"/>
      <c r="G18" s="27" t="n"/>
      <c r="H18" s="27" t="n"/>
      <c r="I18" s="27" t="n"/>
    </row>
    <row r="19" ht="15" customHeight="1" s="22">
      <c r="A19" s="35">
        <f>IF(Setup!A24="","",Setup!A24)</f>
        <v/>
      </c>
      <c r="B19" s="27" t="n"/>
      <c r="C19" s="27" t="n"/>
      <c r="D19" s="27" t="n"/>
      <c r="E19" s="27" t="n"/>
      <c r="F19" s="27" t="n"/>
      <c r="G19" s="27" t="n"/>
      <c r="H19" s="27" t="n"/>
      <c r="I19" s="27" t="n"/>
    </row>
    <row r="20" ht="15" customHeight="1" s="22">
      <c r="A20" s="35">
        <f>IF(Setup!A25="","",Setup!A25)</f>
        <v/>
      </c>
      <c r="B20" s="27" t="n"/>
      <c r="C20" s="27" t="n"/>
      <c r="D20" s="27" t="n"/>
      <c r="E20" s="27" t="n"/>
      <c r="F20" s="27" t="n"/>
      <c r="G20" s="27" t="n"/>
      <c r="H20" s="27" t="n"/>
      <c r="I20" s="27" t="n"/>
    </row>
    <row r="21" ht="15" customHeight="1" s="22">
      <c r="A21" s="35">
        <f>IF(Setup!A26="","",Setup!A26)</f>
        <v/>
      </c>
      <c r="B21" s="27" t="n"/>
      <c r="C21" s="27" t="n"/>
      <c r="D21" s="27" t="n"/>
      <c r="E21" s="27" t="n"/>
      <c r="F21" s="27" t="n"/>
      <c r="G21" s="27" t="n"/>
      <c r="H21" s="27" t="n"/>
      <c r="I21" s="27" t="n"/>
    </row>
    <row r="22" ht="15" customHeight="1" s="22">
      <c r="A22" s="35">
        <f>IF(Setup!A27="","",Setup!A27)</f>
        <v/>
      </c>
      <c r="B22" s="27" t="n"/>
      <c r="C22" s="27" t="n"/>
      <c r="D22" s="27" t="n"/>
      <c r="E22" s="27" t="n"/>
      <c r="F22" s="27" t="n"/>
      <c r="G22" s="27" t="n"/>
      <c r="H22" s="27" t="n"/>
      <c r="I22" s="27" t="n"/>
    </row>
    <row r="23" ht="15" customHeight="1" s="22">
      <c r="A23" s="35">
        <f>IF(Setup!A28="","",Setup!A28)</f>
        <v/>
      </c>
      <c r="B23" s="27" t="n"/>
      <c r="C23" s="27" t="n"/>
      <c r="D23" s="27" t="n"/>
      <c r="E23" s="27" t="n"/>
      <c r="F23" s="27" t="n"/>
      <c r="G23" s="27" t="n"/>
      <c r="H23" s="27" t="n"/>
      <c r="I23" s="27" t="n"/>
    </row>
    <row r="25" ht="15" customHeight="1" s="22">
      <c r="A25" s="24" t="inlineStr">
        <is>
          <t>Time games: type seconds as a number (2m14.6s = 134.6). Excel will not rank a time typed as text.</t>
        </is>
      </c>
    </row>
  </sheetData>
  <mergeCells count="3">
    <mergeCell ref="A1:I1"/>
    <mergeCell ref="A25:I25"/>
    <mergeCell ref="A2:I2"/>
  </mergeCells>
  <printOptions horizontalCentered="0" verticalCentered="0" headings="0" gridLines="0" gridLinesSet="1"/>
  <pageMargins left="0.75" right="0.75" top="1" bottom="1" header="0.511811023622047" footer="0.511811023622047"/>
  <pageSetup orientation="landscape" paperSize="1" scale="100" fitToHeight="0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1"/>
  </sheetPr>
  <dimension ref="A1:K25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8" customWidth="1" style="21" min="1" max="1"/>
    <col width="20" customWidth="1" style="21" min="2" max="2"/>
    <col width="13" customWidth="1" style="21" min="3" max="10"/>
    <col width="12" customWidth="1" style="21" min="11" max="11"/>
  </cols>
  <sheetData>
    <row r="1" ht="30" customHeight="1" s="22">
      <c r="A1" s="23">
        <f>Setup!B4</f>
        <v/>
      </c>
    </row>
    <row r="2" ht="15" customHeight="1" s="22">
      <c r="A2" s="24" t="inlineStr">
        <is>
          <t>Converted points. Nothing to edit on this sheet.</t>
        </is>
      </c>
    </row>
    <row r="3" ht="15" customHeight="1" s="22">
      <c r="A3" s="34" t="inlineStr">
        <is>
          <t>Pos</t>
        </is>
      </c>
      <c r="B3" s="34" t="inlineStr">
        <is>
          <t>Team</t>
        </is>
      </c>
      <c r="C3" s="34">
        <f>IF(Setup!D8="","",Setup!D8)</f>
        <v/>
      </c>
      <c r="D3" s="34">
        <f>IF(Setup!D9="","",Setup!D9)</f>
        <v/>
      </c>
      <c r="E3" s="34">
        <f>IF(Setup!D10="","",Setup!D10)</f>
        <v/>
      </c>
      <c r="F3" s="34">
        <f>IF(Setup!D11="","",Setup!D11)</f>
        <v/>
      </c>
      <c r="G3" s="34">
        <f>IF(Setup!D12="","",Setup!D12)</f>
        <v/>
      </c>
      <c r="H3" s="34">
        <f>IF(Setup!D13="","",Setup!D13)</f>
        <v/>
      </c>
      <c r="I3" s="34">
        <f>IF(Setup!D14="","",Setup!D14)</f>
        <v/>
      </c>
      <c r="J3" s="34">
        <f>IF(Setup!D15="","",Setup!D15)</f>
        <v/>
      </c>
      <c r="K3" s="34" t="inlineStr">
        <is>
          <t>TOTAL</t>
        </is>
      </c>
    </row>
    <row r="4" ht="15" customHeight="1" s="22">
      <c r="A4" s="36">
        <f>IF($K4="","",RANK($K4,$K$4:$K$23))</f>
        <v/>
      </c>
      <c r="B4" s="35">
        <f>'Score entry'!A4</f>
        <v/>
      </c>
      <c r="C4" s="37">
        <f>IFERROR(IF('Score entry'!B4="","",IF(Setup!$E$8="Points",'Score entry'!B4*Setup!$F$8,IF(Setup!$E$8="Rank",MAX(0,Setup!$B$5-('Score entry'!B4-1)*Setup!$B$6)*Setup!$F$8,IF(Setup!$E$8="Time",MAX(0,Setup!$B$5-COUNTIF('Score entry'!B$4:B$23,"&lt;"&amp;'Score entry'!B4)*Setup!$B$6)*Setup!$F$8,IF(Setup!$E$8="Quantity",MAX(0,Setup!$B$5-COUNTIF('Score entry'!B$4:B$23,"&gt;"&amp;'Score entry'!B4)*Setup!$B$6)*Setup!$F$8,""))))),"")</f>
        <v/>
      </c>
      <c r="D4" s="37">
        <f>IFERROR(IF('Score entry'!C4="","",IF(Setup!$E$9="Points",'Score entry'!C4*Setup!$F$9,IF(Setup!$E$9="Rank",MAX(0,Setup!$B$5-('Score entry'!C4-1)*Setup!$B$6)*Setup!$F$9,IF(Setup!$E$9="Time",MAX(0,Setup!$B$5-COUNTIF('Score entry'!C$4:C$23,"&lt;"&amp;'Score entry'!C4)*Setup!$B$6)*Setup!$F$9,IF(Setup!$E$9="Quantity",MAX(0,Setup!$B$5-COUNTIF('Score entry'!C$4:C$23,"&gt;"&amp;'Score entry'!C4)*Setup!$B$6)*Setup!$F$9,""))))),"")</f>
        <v/>
      </c>
      <c r="E4" s="37">
        <f>IFERROR(IF('Score entry'!D4="","",IF(Setup!$E$10="Points",'Score entry'!D4*Setup!$F$10,IF(Setup!$E$10="Rank",MAX(0,Setup!$B$5-('Score entry'!D4-1)*Setup!$B$6)*Setup!$F$10,IF(Setup!$E$10="Time",MAX(0,Setup!$B$5-COUNTIF('Score entry'!D$4:D$23,"&lt;"&amp;'Score entry'!D4)*Setup!$B$6)*Setup!$F$10,IF(Setup!$E$10="Quantity",MAX(0,Setup!$B$5-COUNTIF('Score entry'!D$4:D$23,"&gt;"&amp;'Score entry'!D4)*Setup!$B$6)*Setup!$F$10,""))))),"")</f>
        <v/>
      </c>
      <c r="F4" s="37">
        <f>IFERROR(IF('Score entry'!E4="","",IF(Setup!$E$11="Points",'Score entry'!E4*Setup!$F$11,IF(Setup!$E$11="Rank",MAX(0,Setup!$B$5-('Score entry'!E4-1)*Setup!$B$6)*Setup!$F$11,IF(Setup!$E$11="Time",MAX(0,Setup!$B$5-COUNTIF('Score entry'!E$4:E$23,"&lt;"&amp;'Score entry'!E4)*Setup!$B$6)*Setup!$F$11,IF(Setup!$E$11="Quantity",MAX(0,Setup!$B$5-COUNTIF('Score entry'!E$4:E$23,"&gt;"&amp;'Score entry'!E4)*Setup!$B$6)*Setup!$F$11,""))))),"")</f>
        <v/>
      </c>
      <c r="G4" s="37">
        <f>IFERROR(IF('Score entry'!F4="","",IF(Setup!$E$12="Points",'Score entry'!F4*Setup!$F$12,IF(Setup!$E$12="Rank",MAX(0,Setup!$B$5-('Score entry'!F4-1)*Setup!$B$6)*Setup!$F$12,IF(Setup!$E$12="Time",MAX(0,Setup!$B$5-COUNTIF('Score entry'!F$4:F$23,"&lt;"&amp;'Score entry'!F4)*Setup!$B$6)*Setup!$F$12,IF(Setup!$E$12="Quantity",MAX(0,Setup!$B$5-COUNTIF('Score entry'!F$4:F$23,"&gt;"&amp;'Score entry'!F4)*Setup!$B$6)*Setup!$F$12,""))))),"")</f>
        <v/>
      </c>
      <c r="H4" s="37">
        <f>IFERROR(IF('Score entry'!G4="","",IF(Setup!$E$13="Points",'Score entry'!G4*Setup!$F$13,IF(Setup!$E$13="Rank",MAX(0,Setup!$B$5-('Score entry'!G4-1)*Setup!$B$6)*Setup!$F$13,IF(Setup!$E$13="Time",MAX(0,Setup!$B$5-COUNTIF('Score entry'!G$4:G$23,"&lt;"&amp;'Score entry'!G4)*Setup!$B$6)*Setup!$F$13,IF(Setup!$E$13="Quantity",MAX(0,Setup!$B$5-COUNTIF('Score entry'!G$4:G$23,"&gt;"&amp;'Score entry'!G4)*Setup!$B$6)*Setup!$F$13,""))))),"")</f>
        <v/>
      </c>
      <c r="I4" s="37">
        <f>IFERROR(IF('Score entry'!H4="","",IF(Setup!$E$14="Points",'Score entry'!H4*Setup!$F$14,IF(Setup!$E$14="Rank",MAX(0,Setup!$B$5-('Score entry'!H4-1)*Setup!$B$6)*Setup!$F$14,IF(Setup!$E$14="Time",MAX(0,Setup!$B$5-COUNTIF('Score entry'!H$4:H$23,"&lt;"&amp;'Score entry'!H4)*Setup!$B$6)*Setup!$F$14,IF(Setup!$E$14="Quantity",MAX(0,Setup!$B$5-COUNTIF('Score entry'!H$4:H$23,"&gt;"&amp;'Score entry'!H4)*Setup!$B$6)*Setup!$F$14,""))))),"")</f>
        <v/>
      </c>
      <c r="J4" s="37">
        <f>IFERROR(IF('Score entry'!I4="","",IF(Setup!$E$15="Points",'Score entry'!I4*Setup!$F$15,IF(Setup!$E$15="Rank",MAX(0,Setup!$B$5-('Score entry'!I4-1)*Setup!$B$6)*Setup!$F$15,IF(Setup!$E$15="Time",MAX(0,Setup!$B$5-COUNTIF('Score entry'!I$4:I$23,"&lt;"&amp;'Score entry'!I4)*Setup!$B$6)*Setup!$F$15,IF(Setup!$E$15="Quantity",MAX(0,Setup!$B$5-COUNTIF('Score entry'!I$4:I$23,"&gt;"&amp;'Score entry'!I4)*Setup!$B$6)*Setup!$F$15,""))))),"")</f>
        <v/>
      </c>
      <c r="K4" s="38">
        <f>IF('Score entry'!A4="","",SUM(C4:J4))</f>
        <v/>
      </c>
    </row>
    <row r="5" ht="15" customHeight="1" s="22">
      <c r="A5" s="36">
        <f>IF($K5="","",RANK($K5,$K$4:$K$23))</f>
        <v/>
      </c>
      <c r="B5" s="35">
        <f>'Score entry'!A5</f>
        <v/>
      </c>
      <c r="C5" s="37">
        <f>IFERROR(IF('Score entry'!B5="","",IF(Setup!$E$8="Points",'Score entry'!B5*Setup!$F$8,IF(Setup!$E$8="Rank",MAX(0,Setup!$B$5-('Score entry'!B5-1)*Setup!$B$6)*Setup!$F$8,IF(Setup!$E$8="Time",MAX(0,Setup!$B$5-COUNTIF('Score entry'!B$4:B$23,"&lt;"&amp;'Score entry'!B5)*Setup!$B$6)*Setup!$F$8,IF(Setup!$E$8="Quantity",MAX(0,Setup!$B$5-COUNTIF('Score entry'!B$4:B$23,"&gt;"&amp;'Score entry'!B5)*Setup!$B$6)*Setup!$F$8,""))))),"")</f>
        <v/>
      </c>
      <c r="D5" s="37">
        <f>IFERROR(IF('Score entry'!C5="","",IF(Setup!$E$9="Points",'Score entry'!C5*Setup!$F$9,IF(Setup!$E$9="Rank",MAX(0,Setup!$B$5-('Score entry'!C5-1)*Setup!$B$6)*Setup!$F$9,IF(Setup!$E$9="Time",MAX(0,Setup!$B$5-COUNTIF('Score entry'!C$4:C$23,"&lt;"&amp;'Score entry'!C5)*Setup!$B$6)*Setup!$F$9,IF(Setup!$E$9="Quantity",MAX(0,Setup!$B$5-COUNTIF('Score entry'!C$4:C$23,"&gt;"&amp;'Score entry'!C5)*Setup!$B$6)*Setup!$F$9,""))))),"")</f>
        <v/>
      </c>
      <c r="E5" s="37">
        <f>IFERROR(IF('Score entry'!D5="","",IF(Setup!$E$10="Points",'Score entry'!D5*Setup!$F$10,IF(Setup!$E$10="Rank",MAX(0,Setup!$B$5-('Score entry'!D5-1)*Setup!$B$6)*Setup!$F$10,IF(Setup!$E$10="Time",MAX(0,Setup!$B$5-COUNTIF('Score entry'!D$4:D$23,"&lt;"&amp;'Score entry'!D5)*Setup!$B$6)*Setup!$F$10,IF(Setup!$E$10="Quantity",MAX(0,Setup!$B$5-COUNTIF('Score entry'!D$4:D$23,"&gt;"&amp;'Score entry'!D5)*Setup!$B$6)*Setup!$F$10,""))))),"")</f>
        <v/>
      </c>
      <c r="F5" s="37">
        <f>IFERROR(IF('Score entry'!E5="","",IF(Setup!$E$11="Points",'Score entry'!E5*Setup!$F$11,IF(Setup!$E$11="Rank",MAX(0,Setup!$B$5-('Score entry'!E5-1)*Setup!$B$6)*Setup!$F$11,IF(Setup!$E$11="Time",MAX(0,Setup!$B$5-COUNTIF('Score entry'!E$4:E$23,"&lt;"&amp;'Score entry'!E5)*Setup!$B$6)*Setup!$F$11,IF(Setup!$E$11="Quantity",MAX(0,Setup!$B$5-COUNTIF('Score entry'!E$4:E$23,"&gt;"&amp;'Score entry'!E5)*Setup!$B$6)*Setup!$F$11,""))))),"")</f>
        <v/>
      </c>
      <c r="G5" s="37">
        <f>IFERROR(IF('Score entry'!F5="","",IF(Setup!$E$12="Points",'Score entry'!F5*Setup!$F$12,IF(Setup!$E$12="Rank",MAX(0,Setup!$B$5-('Score entry'!F5-1)*Setup!$B$6)*Setup!$F$12,IF(Setup!$E$12="Time",MAX(0,Setup!$B$5-COUNTIF('Score entry'!F$4:F$23,"&lt;"&amp;'Score entry'!F5)*Setup!$B$6)*Setup!$F$12,IF(Setup!$E$12="Quantity",MAX(0,Setup!$B$5-COUNTIF('Score entry'!F$4:F$23,"&gt;"&amp;'Score entry'!F5)*Setup!$B$6)*Setup!$F$12,""))))),"")</f>
        <v/>
      </c>
      <c r="H5" s="37">
        <f>IFERROR(IF('Score entry'!G5="","",IF(Setup!$E$13="Points",'Score entry'!G5*Setup!$F$13,IF(Setup!$E$13="Rank",MAX(0,Setup!$B$5-('Score entry'!G5-1)*Setup!$B$6)*Setup!$F$13,IF(Setup!$E$13="Time",MAX(0,Setup!$B$5-COUNTIF('Score entry'!G$4:G$23,"&lt;"&amp;'Score entry'!G5)*Setup!$B$6)*Setup!$F$13,IF(Setup!$E$13="Quantity",MAX(0,Setup!$B$5-COUNTIF('Score entry'!G$4:G$23,"&gt;"&amp;'Score entry'!G5)*Setup!$B$6)*Setup!$F$13,""))))),"")</f>
        <v/>
      </c>
      <c r="I5" s="37">
        <f>IFERROR(IF('Score entry'!H5="","",IF(Setup!$E$14="Points",'Score entry'!H5*Setup!$F$14,IF(Setup!$E$14="Rank",MAX(0,Setup!$B$5-('Score entry'!H5-1)*Setup!$B$6)*Setup!$F$14,IF(Setup!$E$14="Time",MAX(0,Setup!$B$5-COUNTIF('Score entry'!H$4:H$23,"&lt;"&amp;'Score entry'!H5)*Setup!$B$6)*Setup!$F$14,IF(Setup!$E$14="Quantity",MAX(0,Setup!$B$5-COUNTIF('Score entry'!H$4:H$23,"&gt;"&amp;'Score entry'!H5)*Setup!$B$6)*Setup!$F$14,""))))),"")</f>
        <v/>
      </c>
      <c r="J5" s="37">
        <f>IFERROR(IF('Score entry'!I5="","",IF(Setup!$E$15="Points",'Score entry'!I5*Setup!$F$15,IF(Setup!$E$15="Rank",MAX(0,Setup!$B$5-('Score entry'!I5-1)*Setup!$B$6)*Setup!$F$15,IF(Setup!$E$15="Time",MAX(0,Setup!$B$5-COUNTIF('Score entry'!I$4:I$23,"&lt;"&amp;'Score entry'!I5)*Setup!$B$6)*Setup!$F$15,IF(Setup!$E$15="Quantity",MAX(0,Setup!$B$5-COUNTIF('Score entry'!I$4:I$23,"&gt;"&amp;'Score entry'!I5)*Setup!$B$6)*Setup!$F$15,""))))),"")</f>
        <v/>
      </c>
      <c r="K5" s="38">
        <f>IF('Score entry'!A5="","",SUM(C5:J5))</f>
        <v/>
      </c>
    </row>
    <row r="6" ht="15" customHeight="1" s="22">
      <c r="A6" s="36">
        <f>IF($K6="","",RANK($K6,$K$4:$K$23))</f>
        <v/>
      </c>
      <c r="B6" s="35">
        <f>'Score entry'!A6</f>
        <v/>
      </c>
      <c r="C6" s="37">
        <f>IFERROR(IF('Score entry'!B6="","",IF(Setup!$E$8="Points",'Score entry'!B6*Setup!$F$8,IF(Setup!$E$8="Rank",MAX(0,Setup!$B$5-('Score entry'!B6-1)*Setup!$B$6)*Setup!$F$8,IF(Setup!$E$8="Time",MAX(0,Setup!$B$5-COUNTIF('Score entry'!B$4:B$23,"&lt;"&amp;'Score entry'!B6)*Setup!$B$6)*Setup!$F$8,IF(Setup!$E$8="Quantity",MAX(0,Setup!$B$5-COUNTIF('Score entry'!B$4:B$23,"&gt;"&amp;'Score entry'!B6)*Setup!$B$6)*Setup!$F$8,""))))),"")</f>
        <v/>
      </c>
      <c r="D6" s="37">
        <f>IFERROR(IF('Score entry'!C6="","",IF(Setup!$E$9="Points",'Score entry'!C6*Setup!$F$9,IF(Setup!$E$9="Rank",MAX(0,Setup!$B$5-('Score entry'!C6-1)*Setup!$B$6)*Setup!$F$9,IF(Setup!$E$9="Time",MAX(0,Setup!$B$5-COUNTIF('Score entry'!C$4:C$23,"&lt;"&amp;'Score entry'!C6)*Setup!$B$6)*Setup!$F$9,IF(Setup!$E$9="Quantity",MAX(0,Setup!$B$5-COUNTIF('Score entry'!C$4:C$23,"&gt;"&amp;'Score entry'!C6)*Setup!$B$6)*Setup!$F$9,""))))),"")</f>
        <v/>
      </c>
      <c r="E6" s="37">
        <f>IFERROR(IF('Score entry'!D6="","",IF(Setup!$E$10="Points",'Score entry'!D6*Setup!$F$10,IF(Setup!$E$10="Rank",MAX(0,Setup!$B$5-('Score entry'!D6-1)*Setup!$B$6)*Setup!$F$10,IF(Setup!$E$10="Time",MAX(0,Setup!$B$5-COUNTIF('Score entry'!D$4:D$23,"&lt;"&amp;'Score entry'!D6)*Setup!$B$6)*Setup!$F$10,IF(Setup!$E$10="Quantity",MAX(0,Setup!$B$5-COUNTIF('Score entry'!D$4:D$23,"&gt;"&amp;'Score entry'!D6)*Setup!$B$6)*Setup!$F$10,""))))),"")</f>
        <v/>
      </c>
      <c r="F6" s="37">
        <f>IFERROR(IF('Score entry'!E6="","",IF(Setup!$E$11="Points",'Score entry'!E6*Setup!$F$11,IF(Setup!$E$11="Rank",MAX(0,Setup!$B$5-('Score entry'!E6-1)*Setup!$B$6)*Setup!$F$11,IF(Setup!$E$11="Time",MAX(0,Setup!$B$5-COUNTIF('Score entry'!E$4:E$23,"&lt;"&amp;'Score entry'!E6)*Setup!$B$6)*Setup!$F$11,IF(Setup!$E$11="Quantity",MAX(0,Setup!$B$5-COUNTIF('Score entry'!E$4:E$23,"&gt;"&amp;'Score entry'!E6)*Setup!$B$6)*Setup!$F$11,""))))),"")</f>
        <v/>
      </c>
      <c r="G6" s="37">
        <f>IFERROR(IF('Score entry'!F6="","",IF(Setup!$E$12="Points",'Score entry'!F6*Setup!$F$12,IF(Setup!$E$12="Rank",MAX(0,Setup!$B$5-('Score entry'!F6-1)*Setup!$B$6)*Setup!$F$12,IF(Setup!$E$12="Time",MAX(0,Setup!$B$5-COUNTIF('Score entry'!F$4:F$23,"&lt;"&amp;'Score entry'!F6)*Setup!$B$6)*Setup!$F$12,IF(Setup!$E$12="Quantity",MAX(0,Setup!$B$5-COUNTIF('Score entry'!F$4:F$23,"&gt;"&amp;'Score entry'!F6)*Setup!$B$6)*Setup!$F$12,""))))),"")</f>
        <v/>
      </c>
      <c r="H6" s="37">
        <f>IFERROR(IF('Score entry'!G6="","",IF(Setup!$E$13="Points",'Score entry'!G6*Setup!$F$13,IF(Setup!$E$13="Rank",MAX(0,Setup!$B$5-('Score entry'!G6-1)*Setup!$B$6)*Setup!$F$13,IF(Setup!$E$13="Time",MAX(0,Setup!$B$5-COUNTIF('Score entry'!G$4:G$23,"&lt;"&amp;'Score entry'!G6)*Setup!$B$6)*Setup!$F$13,IF(Setup!$E$13="Quantity",MAX(0,Setup!$B$5-COUNTIF('Score entry'!G$4:G$23,"&gt;"&amp;'Score entry'!G6)*Setup!$B$6)*Setup!$F$13,""))))),"")</f>
        <v/>
      </c>
      <c r="I6" s="37">
        <f>IFERROR(IF('Score entry'!H6="","",IF(Setup!$E$14="Points",'Score entry'!H6*Setup!$F$14,IF(Setup!$E$14="Rank",MAX(0,Setup!$B$5-('Score entry'!H6-1)*Setup!$B$6)*Setup!$F$14,IF(Setup!$E$14="Time",MAX(0,Setup!$B$5-COUNTIF('Score entry'!H$4:H$23,"&lt;"&amp;'Score entry'!H6)*Setup!$B$6)*Setup!$F$14,IF(Setup!$E$14="Quantity",MAX(0,Setup!$B$5-COUNTIF('Score entry'!H$4:H$23,"&gt;"&amp;'Score entry'!H6)*Setup!$B$6)*Setup!$F$14,""))))),"")</f>
        <v/>
      </c>
      <c r="J6" s="37">
        <f>IFERROR(IF('Score entry'!I6="","",IF(Setup!$E$15="Points",'Score entry'!I6*Setup!$F$15,IF(Setup!$E$15="Rank",MAX(0,Setup!$B$5-('Score entry'!I6-1)*Setup!$B$6)*Setup!$F$15,IF(Setup!$E$15="Time",MAX(0,Setup!$B$5-COUNTIF('Score entry'!I$4:I$23,"&lt;"&amp;'Score entry'!I6)*Setup!$B$6)*Setup!$F$15,IF(Setup!$E$15="Quantity",MAX(0,Setup!$B$5-COUNTIF('Score entry'!I$4:I$23,"&gt;"&amp;'Score entry'!I6)*Setup!$B$6)*Setup!$F$15,""))))),"")</f>
        <v/>
      </c>
      <c r="K6" s="38">
        <f>IF('Score entry'!A6="","",SUM(C6:J6))</f>
        <v/>
      </c>
    </row>
    <row r="7" ht="15" customHeight="1" s="22">
      <c r="A7" s="36">
        <f>IF($K7="","",RANK($K7,$K$4:$K$23))</f>
        <v/>
      </c>
      <c r="B7" s="35">
        <f>'Score entry'!A7</f>
        <v/>
      </c>
      <c r="C7" s="37">
        <f>IFERROR(IF('Score entry'!B7="","",IF(Setup!$E$8="Points",'Score entry'!B7*Setup!$F$8,IF(Setup!$E$8="Rank",MAX(0,Setup!$B$5-('Score entry'!B7-1)*Setup!$B$6)*Setup!$F$8,IF(Setup!$E$8="Time",MAX(0,Setup!$B$5-COUNTIF('Score entry'!B$4:B$23,"&lt;"&amp;'Score entry'!B7)*Setup!$B$6)*Setup!$F$8,IF(Setup!$E$8="Quantity",MAX(0,Setup!$B$5-COUNTIF('Score entry'!B$4:B$23,"&gt;"&amp;'Score entry'!B7)*Setup!$B$6)*Setup!$F$8,""))))),"")</f>
        <v/>
      </c>
      <c r="D7" s="37">
        <f>IFERROR(IF('Score entry'!C7="","",IF(Setup!$E$9="Points",'Score entry'!C7*Setup!$F$9,IF(Setup!$E$9="Rank",MAX(0,Setup!$B$5-('Score entry'!C7-1)*Setup!$B$6)*Setup!$F$9,IF(Setup!$E$9="Time",MAX(0,Setup!$B$5-COUNTIF('Score entry'!C$4:C$23,"&lt;"&amp;'Score entry'!C7)*Setup!$B$6)*Setup!$F$9,IF(Setup!$E$9="Quantity",MAX(0,Setup!$B$5-COUNTIF('Score entry'!C$4:C$23,"&gt;"&amp;'Score entry'!C7)*Setup!$B$6)*Setup!$F$9,""))))),"")</f>
        <v/>
      </c>
      <c r="E7" s="37">
        <f>IFERROR(IF('Score entry'!D7="","",IF(Setup!$E$10="Points",'Score entry'!D7*Setup!$F$10,IF(Setup!$E$10="Rank",MAX(0,Setup!$B$5-('Score entry'!D7-1)*Setup!$B$6)*Setup!$F$10,IF(Setup!$E$10="Time",MAX(0,Setup!$B$5-COUNTIF('Score entry'!D$4:D$23,"&lt;"&amp;'Score entry'!D7)*Setup!$B$6)*Setup!$F$10,IF(Setup!$E$10="Quantity",MAX(0,Setup!$B$5-COUNTIF('Score entry'!D$4:D$23,"&gt;"&amp;'Score entry'!D7)*Setup!$B$6)*Setup!$F$10,""))))),"")</f>
        <v/>
      </c>
      <c r="F7" s="37">
        <f>IFERROR(IF('Score entry'!E7="","",IF(Setup!$E$11="Points",'Score entry'!E7*Setup!$F$11,IF(Setup!$E$11="Rank",MAX(0,Setup!$B$5-('Score entry'!E7-1)*Setup!$B$6)*Setup!$F$11,IF(Setup!$E$11="Time",MAX(0,Setup!$B$5-COUNTIF('Score entry'!E$4:E$23,"&lt;"&amp;'Score entry'!E7)*Setup!$B$6)*Setup!$F$11,IF(Setup!$E$11="Quantity",MAX(0,Setup!$B$5-COUNTIF('Score entry'!E$4:E$23,"&gt;"&amp;'Score entry'!E7)*Setup!$B$6)*Setup!$F$11,""))))),"")</f>
        <v/>
      </c>
      <c r="G7" s="37">
        <f>IFERROR(IF('Score entry'!F7="","",IF(Setup!$E$12="Points",'Score entry'!F7*Setup!$F$12,IF(Setup!$E$12="Rank",MAX(0,Setup!$B$5-('Score entry'!F7-1)*Setup!$B$6)*Setup!$F$12,IF(Setup!$E$12="Time",MAX(0,Setup!$B$5-COUNTIF('Score entry'!F$4:F$23,"&lt;"&amp;'Score entry'!F7)*Setup!$B$6)*Setup!$F$12,IF(Setup!$E$12="Quantity",MAX(0,Setup!$B$5-COUNTIF('Score entry'!F$4:F$23,"&gt;"&amp;'Score entry'!F7)*Setup!$B$6)*Setup!$F$12,""))))),"")</f>
        <v/>
      </c>
      <c r="H7" s="37">
        <f>IFERROR(IF('Score entry'!G7="","",IF(Setup!$E$13="Points",'Score entry'!G7*Setup!$F$13,IF(Setup!$E$13="Rank",MAX(0,Setup!$B$5-('Score entry'!G7-1)*Setup!$B$6)*Setup!$F$13,IF(Setup!$E$13="Time",MAX(0,Setup!$B$5-COUNTIF('Score entry'!G$4:G$23,"&lt;"&amp;'Score entry'!G7)*Setup!$B$6)*Setup!$F$13,IF(Setup!$E$13="Quantity",MAX(0,Setup!$B$5-COUNTIF('Score entry'!G$4:G$23,"&gt;"&amp;'Score entry'!G7)*Setup!$B$6)*Setup!$F$13,""))))),"")</f>
        <v/>
      </c>
      <c r="I7" s="37">
        <f>IFERROR(IF('Score entry'!H7="","",IF(Setup!$E$14="Points",'Score entry'!H7*Setup!$F$14,IF(Setup!$E$14="Rank",MAX(0,Setup!$B$5-('Score entry'!H7-1)*Setup!$B$6)*Setup!$F$14,IF(Setup!$E$14="Time",MAX(0,Setup!$B$5-COUNTIF('Score entry'!H$4:H$23,"&lt;"&amp;'Score entry'!H7)*Setup!$B$6)*Setup!$F$14,IF(Setup!$E$14="Quantity",MAX(0,Setup!$B$5-COUNTIF('Score entry'!H$4:H$23,"&gt;"&amp;'Score entry'!H7)*Setup!$B$6)*Setup!$F$14,""))))),"")</f>
        <v/>
      </c>
      <c r="J7" s="37">
        <f>IFERROR(IF('Score entry'!I7="","",IF(Setup!$E$15="Points",'Score entry'!I7*Setup!$F$15,IF(Setup!$E$15="Rank",MAX(0,Setup!$B$5-('Score entry'!I7-1)*Setup!$B$6)*Setup!$F$15,IF(Setup!$E$15="Time",MAX(0,Setup!$B$5-COUNTIF('Score entry'!I$4:I$23,"&lt;"&amp;'Score entry'!I7)*Setup!$B$6)*Setup!$F$15,IF(Setup!$E$15="Quantity",MAX(0,Setup!$B$5-COUNTIF('Score entry'!I$4:I$23,"&gt;"&amp;'Score entry'!I7)*Setup!$B$6)*Setup!$F$15,""))))),"")</f>
        <v/>
      </c>
      <c r="K7" s="38">
        <f>IF('Score entry'!A7="","",SUM(C7:J7))</f>
        <v/>
      </c>
    </row>
    <row r="8" ht="15" customHeight="1" s="22">
      <c r="A8" s="36">
        <f>IF($K8="","",RANK($K8,$K$4:$K$23))</f>
        <v/>
      </c>
      <c r="B8" s="35">
        <f>'Score entry'!A8</f>
        <v/>
      </c>
      <c r="C8" s="37">
        <f>IFERROR(IF('Score entry'!B8="","",IF(Setup!$E$8="Points",'Score entry'!B8*Setup!$F$8,IF(Setup!$E$8="Rank",MAX(0,Setup!$B$5-('Score entry'!B8-1)*Setup!$B$6)*Setup!$F$8,IF(Setup!$E$8="Time",MAX(0,Setup!$B$5-COUNTIF('Score entry'!B$4:B$23,"&lt;"&amp;'Score entry'!B8)*Setup!$B$6)*Setup!$F$8,IF(Setup!$E$8="Quantity",MAX(0,Setup!$B$5-COUNTIF('Score entry'!B$4:B$23,"&gt;"&amp;'Score entry'!B8)*Setup!$B$6)*Setup!$F$8,""))))),"")</f>
        <v/>
      </c>
      <c r="D8" s="37">
        <f>IFERROR(IF('Score entry'!C8="","",IF(Setup!$E$9="Points",'Score entry'!C8*Setup!$F$9,IF(Setup!$E$9="Rank",MAX(0,Setup!$B$5-('Score entry'!C8-1)*Setup!$B$6)*Setup!$F$9,IF(Setup!$E$9="Time",MAX(0,Setup!$B$5-COUNTIF('Score entry'!C$4:C$23,"&lt;"&amp;'Score entry'!C8)*Setup!$B$6)*Setup!$F$9,IF(Setup!$E$9="Quantity",MAX(0,Setup!$B$5-COUNTIF('Score entry'!C$4:C$23,"&gt;"&amp;'Score entry'!C8)*Setup!$B$6)*Setup!$F$9,""))))),"")</f>
        <v/>
      </c>
      <c r="E8" s="37">
        <f>IFERROR(IF('Score entry'!D8="","",IF(Setup!$E$10="Points",'Score entry'!D8*Setup!$F$10,IF(Setup!$E$10="Rank",MAX(0,Setup!$B$5-('Score entry'!D8-1)*Setup!$B$6)*Setup!$F$10,IF(Setup!$E$10="Time",MAX(0,Setup!$B$5-COUNTIF('Score entry'!D$4:D$23,"&lt;"&amp;'Score entry'!D8)*Setup!$B$6)*Setup!$F$10,IF(Setup!$E$10="Quantity",MAX(0,Setup!$B$5-COUNTIF('Score entry'!D$4:D$23,"&gt;"&amp;'Score entry'!D8)*Setup!$B$6)*Setup!$F$10,""))))),"")</f>
        <v/>
      </c>
      <c r="F8" s="37">
        <f>IFERROR(IF('Score entry'!E8="","",IF(Setup!$E$11="Points",'Score entry'!E8*Setup!$F$11,IF(Setup!$E$11="Rank",MAX(0,Setup!$B$5-('Score entry'!E8-1)*Setup!$B$6)*Setup!$F$11,IF(Setup!$E$11="Time",MAX(0,Setup!$B$5-COUNTIF('Score entry'!E$4:E$23,"&lt;"&amp;'Score entry'!E8)*Setup!$B$6)*Setup!$F$11,IF(Setup!$E$11="Quantity",MAX(0,Setup!$B$5-COUNTIF('Score entry'!E$4:E$23,"&gt;"&amp;'Score entry'!E8)*Setup!$B$6)*Setup!$F$11,""))))),"")</f>
        <v/>
      </c>
      <c r="G8" s="37">
        <f>IFERROR(IF('Score entry'!F8="","",IF(Setup!$E$12="Points",'Score entry'!F8*Setup!$F$12,IF(Setup!$E$12="Rank",MAX(0,Setup!$B$5-('Score entry'!F8-1)*Setup!$B$6)*Setup!$F$12,IF(Setup!$E$12="Time",MAX(0,Setup!$B$5-COUNTIF('Score entry'!F$4:F$23,"&lt;"&amp;'Score entry'!F8)*Setup!$B$6)*Setup!$F$12,IF(Setup!$E$12="Quantity",MAX(0,Setup!$B$5-COUNTIF('Score entry'!F$4:F$23,"&gt;"&amp;'Score entry'!F8)*Setup!$B$6)*Setup!$F$12,""))))),"")</f>
        <v/>
      </c>
      <c r="H8" s="37">
        <f>IFERROR(IF('Score entry'!G8="","",IF(Setup!$E$13="Points",'Score entry'!G8*Setup!$F$13,IF(Setup!$E$13="Rank",MAX(0,Setup!$B$5-('Score entry'!G8-1)*Setup!$B$6)*Setup!$F$13,IF(Setup!$E$13="Time",MAX(0,Setup!$B$5-COUNTIF('Score entry'!G$4:G$23,"&lt;"&amp;'Score entry'!G8)*Setup!$B$6)*Setup!$F$13,IF(Setup!$E$13="Quantity",MAX(0,Setup!$B$5-COUNTIF('Score entry'!G$4:G$23,"&gt;"&amp;'Score entry'!G8)*Setup!$B$6)*Setup!$F$13,""))))),"")</f>
        <v/>
      </c>
      <c r="I8" s="37">
        <f>IFERROR(IF('Score entry'!H8="","",IF(Setup!$E$14="Points",'Score entry'!H8*Setup!$F$14,IF(Setup!$E$14="Rank",MAX(0,Setup!$B$5-('Score entry'!H8-1)*Setup!$B$6)*Setup!$F$14,IF(Setup!$E$14="Time",MAX(0,Setup!$B$5-COUNTIF('Score entry'!H$4:H$23,"&lt;"&amp;'Score entry'!H8)*Setup!$B$6)*Setup!$F$14,IF(Setup!$E$14="Quantity",MAX(0,Setup!$B$5-COUNTIF('Score entry'!H$4:H$23,"&gt;"&amp;'Score entry'!H8)*Setup!$B$6)*Setup!$F$14,""))))),"")</f>
        <v/>
      </c>
      <c r="J8" s="37">
        <f>IFERROR(IF('Score entry'!I8="","",IF(Setup!$E$15="Points",'Score entry'!I8*Setup!$F$15,IF(Setup!$E$15="Rank",MAX(0,Setup!$B$5-('Score entry'!I8-1)*Setup!$B$6)*Setup!$F$15,IF(Setup!$E$15="Time",MAX(0,Setup!$B$5-COUNTIF('Score entry'!I$4:I$23,"&lt;"&amp;'Score entry'!I8)*Setup!$B$6)*Setup!$F$15,IF(Setup!$E$15="Quantity",MAX(0,Setup!$B$5-COUNTIF('Score entry'!I$4:I$23,"&gt;"&amp;'Score entry'!I8)*Setup!$B$6)*Setup!$F$15,""))))),"")</f>
        <v/>
      </c>
      <c r="K8" s="38">
        <f>IF('Score entry'!A8="","",SUM(C8:J8))</f>
        <v/>
      </c>
    </row>
    <row r="9" ht="15" customHeight="1" s="22">
      <c r="A9" s="36">
        <f>IF($K9="","",RANK($K9,$K$4:$K$23))</f>
        <v/>
      </c>
      <c r="B9" s="35">
        <f>'Score entry'!A9</f>
        <v/>
      </c>
      <c r="C9" s="37">
        <f>IFERROR(IF('Score entry'!B9="","",IF(Setup!$E$8="Points",'Score entry'!B9*Setup!$F$8,IF(Setup!$E$8="Rank",MAX(0,Setup!$B$5-('Score entry'!B9-1)*Setup!$B$6)*Setup!$F$8,IF(Setup!$E$8="Time",MAX(0,Setup!$B$5-COUNTIF('Score entry'!B$4:B$23,"&lt;"&amp;'Score entry'!B9)*Setup!$B$6)*Setup!$F$8,IF(Setup!$E$8="Quantity",MAX(0,Setup!$B$5-COUNTIF('Score entry'!B$4:B$23,"&gt;"&amp;'Score entry'!B9)*Setup!$B$6)*Setup!$F$8,""))))),"")</f>
        <v/>
      </c>
      <c r="D9" s="37">
        <f>IFERROR(IF('Score entry'!C9="","",IF(Setup!$E$9="Points",'Score entry'!C9*Setup!$F$9,IF(Setup!$E$9="Rank",MAX(0,Setup!$B$5-('Score entry'!C9-1)*Setup!$B$6)*Setup!$F$9,IF(Setup!$E$9="Time",MAX(0,Setup!$B$5-COUNTIF('Score entry'!C$4:C$23,"&lt;"&amp;'Score entry'!C9)*Setup!$B$6)*Setup!$F$9,IF(Setup!$E$9="Quantity",MAX(0,Setup!$B$5-COUNTIF('Score entry'!C$4:C$23,"&gt;"&amp;'Score entry'!C9)*Setup!$B$6)*Setup!$F$9,""))))),"")</f>
        <v/>
      </c>
      <c r="E9" s="37">
        <f>IFERROR(IF('Score entry'!D9="","",IF(Setup!$E$10="Points",'Score entry'!D9*Setup!$F$10,IF(Setup!$E$10="Rank",MAX(0,Setup!$B$5-('Score entry'!D9-1)*Setup!$B$6)*Setup!$F$10,IF(Setup!$E$10="Time",MAX(0,Setup!$B$5-COUNTIF('Score entry'!D$4:D$23,"&lt;"&amp;'Score entry'!D9)*Setup!$B$6)*Setup!$F$10,IF(Setup!$E$10="Quantity",MAX(0,Setup!$B$5-COUNTIF('Score entry'!D$4:D$23,"&gt;"&amp;'Score entry'!D9)*Setup!$B$6)*Setup!$F$10,""))))),"")</f>
        <v/>
      </c>
      <c r="F9" s="37">
        <f>IFERROR(IF('Score entry'!E9="","",IF(Setup!$E$11="Points",'Score entry'!E9*Setup!$F$11,IF(Setup!$E$11="Rank",MAX(0,Setup!$B$5-('Score entry'!E9-1)*Setup!$B$6)*Setup!$F$11,IF(Setup!$E$11="Time",MAX(0,Setup!$B$5-COUNTIF('Score entry'!E$4:E$23,"&lt;"&amp;'Score entry'!E9)*Setup!$B$6)*Setup!$F$11,IF(Setup!$E$11="Quantity",MAX(0,Setup!$B$5-COUNTIF('Score entry'!E$4:E$23,"&gt;"&amp;'Score entry'!E9)*Setup!$B$6)*Setup!$F$11,""))))),"")</f>
        <v/>
      </c>
      <c r="G9" s="37">
        <f>IFERROR(IF('Score entry'!F9="","",IF(Setup!$E$12="Points",'Score entry'!F9*Setup!$F$12,IF(Setup!$E$12="Rank",MAX(0,Setup!$B$5-('Score entry'!F9-1)*Setup!$B$6)*Setup!$F$12,IF(Setup!$E$12="Time",MAX(0,Setup!$B$5-COUNTIF('Score entry'!F$4:F$23,"&lt;"&amp;'Score entry'!F9)*Setup!$B$6)*Setup!$F$12,IF(Setup!$E$12="Quantity",MAX(0,Setup!$B$5-COUNTIF('Score entry'!F$4:F$23,"&gt;"&amp;'Score entry'!F9)*Setup!$B$6)*Setup!$F$12,""))))),"")</f>
        <v/>
      </c>
      <c r="H9" s="37">
        <f>IFERROR(IF('Score entry'!G9="","",IF(Setup!$E$13="Points",'Score entry'!G9*Setup!$F$13,IF(Setup!$E$13="Rank",MAX(0,Setup!$B$5-('Score entry'!G9-1)*Setup!$B$6)*Setup!$F$13,IF(Setup!$E$13="Time",MAX(0,Setup!$B$5-COUNTIF('Score entry'!G$4:G$23,"&lt;"&amp;'Score entry'!G9)*Setup!$B$6)*Setup!$F$13,IF(Setup!$E$13="Quantity",MAX(0,Setup!$B$5-COUNTIF('Score entry'!G$4:G$23,"&gt;"&amp;'Score entry'!G9)*Setup!$B$6)*Setup!$F$13,""))))),"")</f>
        <v/>
      </c>
      <c r="I9" s="37">
        <f>IFERROR(IF('Score entry'!H9="","",IF(Setup!$E$14="Points",'Score entry'!H9*Setup!$F$14,IF(Setup!$E$14="Rank",MAX(0,Setup!$B$5-('Score entry'!H9-1)*Setup!$B$6)*Setup!$F$14,IF(Setup!$E$14="Time",MAX(0,Setup!$B$5-COUNTIF('Score entry'!H$4:H$23,"&lt;"&amp;'Score entry'!H9)*Setup!$B$6)*Setup!$F$14,IF(Setup!$E$14="Quantity",MAX(0,Setup!$B$5-COUNTIF('Score entry'!H$4:H$23,"&gt;"&amp;'Score entry'!H9)*Setup!$B$6)*Setup!$F$14,""))))),"")</f>
        <v/>
      </c>
      <c r="J9" s="37">
        <f>IFERROR(IF('Score entry'!I9="","",IF(Setup!$E$15="Points",'Score entry'!I9*Setup!$F$15,IF(Setup!$E$15="Rank",MAX(0,Setup!$B$5-('Score entry'!I9-1)*Setup!$B$6)*Setup!$F$15,IF(Setup!$E$15="Time",MAX(0,Setup!$B$5-COUNTIF('Score entry'!I$4:I$23,"&lt;"&amp;'Score entry'!I9)*Setup!$B$6)*Setup!$F$15,IF(Setup!$E$15="Quantity",MAX(0,Setup!$B$5-COUNTIF('Score entry'!I$4:I$23,"&gt;"&amp;'Score entry'!I9)*Setup!$B$6)*Setup!$F$15,""))))),"")</f>
        <v/>
      </c>
      <c r="K9" s="38">
        <f>IF('Score entry'!A9="","",SUM(C9:J9))</f>
        <v/>
      </c>
    </row>
    <row r="10" ht="15" customHeight="1" s="22">
      <c r="A10" s="36">
        <f>IF($K10="","",RANK($K10,$K$4:$K$23))</f>
        <v/>
      </c>
      <c r="B10" s="35">
        <f>'Score entry'!A10</f>
        <v/>
      </c>
      <c r="C10" s="37">
        <f>IFERROR(IF('Score entry'!B10="","",IF(Setup!$E$8="Points",'Score entry'!B10*Setup!$F$8,IF(Setup!$E$8="Rank",MAX(0,Setup!$B$5-('Score entry'!B10-1)*Setup!$B$6)*Setup!$F$8,IF(Setup!$E$8="Time",MAX(0,Setup!$B$5-COUNTIF('Score entry'!B$4:B$23,"&lt;"&amp;'Score entry'!B10)*Setup!$B$6)*Setup!$F$8,IF(Setup!$E$8="Quantity",MAX(0,Setup!$B$5-COUNTIF('Score entry'!B$4:B$23,"&gt;"&amp;'Score entry'!B10)*Setup!$B$6)*Setup!$F$8,""))))),"")</f>
        <v/>
      </c>
      <c r="D10" s="37">
        <f>IFERROR(IF('Score entry'!C10="","",IF(Setup!$E$9="Points",'Score entry'!C10*Setup!$F$9,IF(Setup!$E$9="Rank",MAX(0,Setup!$B$5-('Score entry'!C10-1)*Setup!$B$6)*Setup!$F$9,IF(Setup!$E$9="Time",MAX(0,Setup!$B$5-COUNTIF('Score entry'!C$4:C$23,"&lt;"&amp;'Score entry'!C10)*Setup!$B$6)*Setup!$F$9,IF(Setup!$E$9="Quantity",MAX(0,Setup!$B$5-COUNTIF('Score entry'!C$4:C$23,"&gt;"&amp;'Score entry'!C10)*Setup!$B$6)*Setup!$F$9,""))))),"")</f>
        <v/>
      </c>
      <c r="E10" s="37">
        <f>IFERROR(IF('Score entry'!D10="","",IF(Setup!$E$10="Points",'Score entry'!D10*Setup!$F$10,IF(Setup!$E$10="Rank",MAX(0,Setup!$B$5-('Score entry'!D10-1)*Setup!$B$6)*Setup!$F$10,IF(Setup!$E$10="Time",MAX(0,Setup!$B$5-COUNTIF('Score entry'!D$4:D$23,"&lt;"&amp;'Score entry'!D10)*Setup!$B$6)*Setup!$F$10,IF(Setup!$E$10="Quantity",MAX(0,Setup!$B$5-COUNTIF('Score entry'!D$4:D$23,"&gt;"&amp;'Score entry'!D10)*Setup!$B$6)*Setup!$F$10,""))))),"")</f>
        <v/>
      </c>
      <c r="F10" s="37">
        <f>IFERROR(IF('Score entry'!E10="","",IF(Setup!$E$11="Points",'Score entry'!E10*Setup!$F$11,IF(Setup!$E$11="Rank",MAX(0,Setup!$B$5-('Score entry'!E10-1)*Setup!$B$6)*Setup!$F$11,IF(Setup!$E$11="Time",MAX(0,Setup!$B$5-COUNTIF('Score entry'!E$4:E$23,"&lt;"&amp;'Score entry'!E10)*Setup!$B$6)*Setup!$F$11,IF(Setup!$E$11="Quantity",MAX(0,Setup!$B$5-COUNTIF('Score entry'!E$4:E$23,"&gt;"&amp;'Score entry'!E10)*Setup!$B$6)*Setup!$F$11,""))))),"")</f>
        <v/>
      </c>
      <c r="G10" s="37">
        <f>IFERROR(IF('Score entry'!F10="","",IF(Setup!$E$12="Points",'Score entry'!F10*Setup!$F$12,IF(Setup!$E$12="Rank",MAX(0,Setup!$B$5-('Score entry'!F10-1)*Setup!$B$6)*Setup!$F$12,IF(Setup!$E$12="Time",MAX(0,Setup!$B$5-COUNTIF('Score entry'!F$4:F$23,"&lt;"&amp;'Score entry'!F10)*Setup!$B$6)*Setup!$F$12,IF(Setup!$E$12="Quantity",MAX(0,Setup!$B$5-COUNTIF('Score entry'!F$4:F$23,"&gt;"&amp;'Score entry'!F10)*Setup!$B$6)*Setup!$F$12,""))))),"")</f>
        <v/>
      </c>
      <c r="H10" s="37">
        <f>IFERROR(IF('Score entry'!G10="","",IF(Setup!$E$13="Points",'Score entry'!G10*Setup!$F$13,IF(Setup!$E$13="Rank",MAX(0,Setup!$B$5-('Score entry'!G10-1)*Setup!$B$6)*Setup!$F$13,IF(Setup!$E$13="Time",MAX(0,Setup!$B$5-COUNTIF('Score entry'!G$4:G$23,"&lt;"&amp;'Score entry'!G10)*Setup!$B$6)*Setup!$F$13,IF(Setup!$E$13="Quantity",MAX(0,Setup!$B$5-COUNTIF('Score entry'!G$4:G$23,"&gt;"&amp;'Score entry'!G10)*Setup!$B$6)*Setup!$F$13,""))))),"")</f>
        <v/>
      </c>
      <c r="I10" s="37">
        <f>IFERROR(IF('Score entry'!H10="","",IF(Setup!$E$14="Points",'Score entry'!H10*Setup!$F$14,IF(Setup!$E$14="Rank",MAX(0,Setup!$B$5-('Score entry'!H10-1)*Setup!$B$6)*Setup!$F$14,IF(Setup!$E$14="Time",MAX(0,Setup!$B$5-COUNTIF('Score entry'!H$4:H$23,"&lt;"&amp;'Score entry'!H10)*Setup!$B$6)*Setup!$F$14,IF(Setup!$E$14="Quantity",MAX(0,Setup!$B$5-COUNTIF('Score entry'!H$4:H$23,"&gt;"&amp;'Score entry'!H10)*Setup!$B$6)*Setup!$F$14,""))))),"")</f>
        <v/>
      </c>
      <c r="J10" s="37">
        <f>IFERROR(IF('Score entry'!I10="","",IF(Setup!$E$15="Points",'Score entry'!I10*Setup!$F$15,IF(Setup!$E$15="Rank",MAX(0,Setup!$B$5-('Score entry'!I10-1)*Setup!$B$6)*Setup!$F$15,IF(Setup!$E$15="Time",MAX(0,Setup!$B$5-COUNTIF('Score entry'!I$4:I$23,"&lt;"&amp;'Score entry'!I10)*Setup!$B$6)*Setup!$F$15,IF(Setup!$E$15="Quantity",MAX(0,Setup!$B$5-COUNTIF('Score entry'!I$4:I$23,"&gt;"&amp;'Score entry'!I10)*Setup!$B$6)*Setup!$F$15,""))))),"")</f>
        <v/>
      </c>
      <c r="K10" s="38">
        <f>IF('Score entry'!A10="","",SUM(C10:J10))</f>
        <v/>
      </c>
    </row>
    <row r="11" ht="15" customHeight="1" s="22">
      <c r="A11" s="36">
        <f>IF($K11="","",RANK($K11,$K$4:$K$23))</f>
        <v/>
      </c>
      <c r="B11" s="35">
        <f>'Score entry'!A11</f>
        <v/>
      </c>
      <c r="C11" s="37">
        <f>IFERROR(IF('Score entry'!B11="","",IF(Setup!$E$8="Points",'Score entry'!B11*Setup!$F$8,IF(Setup!$E$8="Rank",MAX(0,Setup!$B$5-('Score entry'!B11-1)*Setup!$B$6)*Setup!$F$8,IF(Setup!$E$8="Time",MAX(0,Setup!$B$5-COUNTIF('Score entry'!B$4:B$23,"&lt;"&amp;'Score entry'!B11)*Setup!$B$6)*Setup!$F$8,IF(Setup!$E$8="Quantity",MAX(0,Setup!$B$5-COUNTIF('Score entry'!B$4:B$23,"&gt;"&amp;'Score entry'!B11)*Setup!$B$6)*Setup!$F$8,""))))),"")</f>
        <v/>
      </c>
      <c r="D11" s="37">
        <f>IFERROR(IF('Score entry'!C11="","",IF(Setup!$E$9="Points",'Score entry'!C11*Setup!$F$9,IF(Setup!$E$9="Rank",MAX(0,Setup!$B$5-('Score entry'!C11-1)*Setup!$B$6)*Setup!$F$9,IF(Setup!$E$9="Time",MAX(0,Setup!$B$5-COUNTIF('Score entry'!C$4:C$23,"&lt;"&amp;'Score entry'!C11)*Setup!$B$6)*Setup!$F$9,IF(Setup!$E$9="Quantity",MAX(0,Setup!$B$5-COUNTIF('Score entry'!C$4:C$23,"&gt;"&amp;'Score entry'!C11)*Setup!$B$6)*Setup!$F$9,""))))),"")</f>
        <v/>
      </c>
      <c r="E11" s="37">
        <f>IFERROR(IF('Score entry'!D11="","",IF(Setup!$E$10="Points",'Score entry'!D11*Setup!$F$10,IF(Setup!$E$10="Rank",MAX(0,Setup!$B$5-('Score entry'!D11-1)*Setup!$B$6)*Setup!$F$10,IF(Setup!$E$10="Time",MAX(0,Setup!$B$5-COUNTIF('Score entry'!D$4:D$23,"&lt;"&amp;'Score entry'!D11)*Setup!$B$6)*Setup!$F$10,IF(Setup!$E$10="Quantity",MAX(0,Setup!$B$5-COUNTIF('Score entry'!D$4:D$23,"&gt;"&amp;'Score entry'!D11)*Setup!$B$6)*Setup!$F$10,""))))),"")</f>
        <v/>
      </c>
      <c r="F11" s="37">
        <f>IFERROR(IF('Score entry'!E11="","",IF(Setup!$E$11="Points",'Score entry'!E11*Setup!$F$11,IF(Setup!$E$11="Rank",MAX(0,Setup!$B$5-('Score entry'!E11-1)*Setup!$B$6)*Setup!$F$11,IF(Setup!$E$11="Time",MAX(0,Setup!$B$5-COUNTIF('Score entry'!E$4:E$23,"&lt;"&amp;'Score entry'!E11)*Setup!$B$6)*Setup!$F$11,IF(Setup!$E$11="Quantity",MAX(0,Setup!$B$5-COUNTIF('Score entry'!E$4:E$23,"&gt;"&amp;'Score entry'!E11)*Setup!$B$6)*Setup!$F$11,""))))),"")</f>
        <v/>
      </c>
      <c r="G11" s="37">
        <f>IFERROR(IF('Score entry'!F11="","",IF(Setup!$E$12="Points",'Score entry'!F11*Setup!$F$12,IF(Setup!$E$12="Rank",MAX(0,Setup!$B$5-('Score entry'!F11-1)*Setup!$B$6)*Setup!$F$12,IF(Setup!$E$12="Time",MAX(0,Setup!$B$5-COUNTIF('Score entry'!F$4:F$23,"&lt;"&amp;'Score entry'!F11)*Setup!$B$6)*Setup!$F$12,IF(Setup!$E$12="Quantity",MAX(0,Setup!$B$5-COUNTIF('Score entry'!F$4:F$23,"&gt;"&amp;'Score entry'!F11)*Setup!$B$6)*Setup!$F$12,""))))),"")</f>
        <v/>
      </c>
      <c r="H11" s="37">
        <f>IFERROR(IF('Score entry'!G11="","",IF(Setup!$E$13="Points",'Score entry'!G11*Setup!$F$13,IF(Setup!$E$13="Rank",MAX(0,Setup!$B$5-('Score entry'!G11-1)*Setup!$B$6)*Setup!$F$13,IF(Setup!$E$13="Time",MAX(0,Setup!$B$5-COUNTIF('Score entry'!G$4:G$23,"&lt;"&amp;'Score entry'!G11)*Setup!$B$6)*Setup!$F$13,IF(Setup!$E$13="Quantity",MAX(0,Setup!$B$5-COUNTIF('Score entry'!G$4:G$23,"&gt;"&amp;'Score entry'!G11)*Setup!$B$6)*Setup!$F$13,""))))),"")</f>
        <v/>
      </c>
      <c r="I11" s="37">
        <f>IFERROR(IF('Score entry'!H11="","",IF(Setup!$E$14="Points",'Score entry'!H11*Setup!$F$14,IF(Setup!$E$14="Rank",MAX(0,Setup!$B$5-('Score entry'!H11-1)*Setup!$B$6)*Setup!$F$14,IF(Setup!$E$14="Time",MAX(0,Setup!$B$5-COUNTIF('Score entry'!H$4:H$23,"&lt;"&amp;'Score entry'!H11)*Setup!$B$6)*Setup!$F$14,IF(Setup!$E$14="Quantity",MAX(0,Setup!$B$5-COUNTIF('Score entry'!H$4:H$23,"&gt;"&amp;'Score entry'!H11)*Setup!$B$6)*Setup!$F$14,""))))),"")</f>
        <v/>
      </c>
      <c r="J11" s="37">
        <f>IFERROR(IF('Score entry'!I11="","",IF(Setup!$E$15="Points",'Score entry'!I11*Setup!$F$15,IF(Setup!$E$15="Rank",MAX(0,Setup!$B$5-('Score entry'!I11-1)*Setup!$B$6)*Setup!$F$15,IF(Setup!$E$15="Time",MAX(0,Setup!$B$5-COUNTIF('Score entry'!I$4:I$23,"&lt;"&amp;'Score entry'!I11)*Setup!$B$6)*Setup!$F$15,IF(Setup!$E$15="Quantity",MAX(0,Setup!$B$5-COUNTIF('Score entry'!I$4:I$23,"&gt;"&amp;'Score entry'!I11)*Setup!$B$6)*Setup!$F$15,""))))),"")</f>
        <v/>
      </c>
      <c r="K11" s="38">
        <f>IF('Score entry'!A11="","",SUM(C11:J11))</f>
        <v/>
      </c>
    </row>
    <row r="12" ht="15" customHeight="1" s="22">
      <c r="A12" s="36">
        <f>IF($K12="","",RANK($K12,$K$4:$K$23))</f>
        <v/>
      </c>
      <c r="B12" s="35">
        <f>'Score entry'!A12</f>
        <v/>
      </c>
      <c r="C12" s="37">
        <f>IFERROR(IF('Score entry'!B12="","",IF(Setup!$E$8="Points",'Score entry'!B12*Setup!$F$8,IF(Setup!$E$8="Rank",MAX(0,Setup!$B$5-('Score entry'!B12-1)*Setup!$B$6)*Setup!$F$8,IF(Setup!$E$8="Time",MAX(0,Setup!$B$5-COUNTIF('Score entry'!B$4:B$23,"&lt;"&amp;'Score entry'!B12)*Setup!$B$6)*Setup!$F$8,IF(Setup!$E$8="Quantity",MAX(0,Setup!$B$5-COUNTIF('Score entry'!B$4:B$23,"&gt;"&amp;'Score entry'!B12)*Setup!$B$6)*Setup!$F$8,""))))),"")</f>
        <v/>
      </c>
      <c r="D12" s="37">
        <f>IFERROR(IF('Score entry'!C12="","",IF(Setup!$E$9="Points",'Score entry'!C12*Setup!$F$9,IF(Setup!$E$9="Rank",MAX(0,Setup!$B$5-('Score entry'!C12-1)*Setup!$B$6)*Setup!$F$9,IF(Setup!$E$9="Time",MAX(0,Setup!$B$5-COUNTIF('Score entry'!C$4:C$23,"&lt;"&amp;'Score entry'!C12)*Setup!$B$6)*Setup!$F$9,IF(Setup!$E$9="Quantity",MAX(0,Setup!$B$5-COUNTIF('Score entry'!C$4:C$23,"&gt;"&amp;'Score entry'!C12)*Setup!$B$6)*Setup!$F$9,""))))),"")</f>
        <v/>
      </c>
      <c r="E12" s="37">
        <f>IFERROR(IF('Score entry'!D12="","",IF(Setup!$E$10="Points",'Score entry'!D12*Setup!$F$10,IF(Setup!$E$10="Rank",MAX(0,Setup!$B$5-('Score entry'!D12-1)*Setup!$B$6)*Setup!$F$10,IF(Setup!$E$10="Time",MAX(0,Setup!$B$5-COUNTIF('Score entry'!D$4:D$23,"&lt;"&amp;'Score entry'!D12)*Setup!$B$6)*Setup!$F$10,IF(Setup!$E$10="Quantity",MAX(0,Setup!$B$5-COUNTIF('Score entry'!D$4:D$23,"&gt;"&amp;'Score entry'!D12)*Setup!$B$6)*Setup!$F$10,""))))),"")</f>
        <v/>
      </c>
      <c r="F12" s="37">
        <f>IFERROR(IF('Score entry'!E12="","",IF(Setup!$E$11="Points",'Score entry'!E12*Setup!$F$11,IF(Setup!$E$11="Rank",MAX(0,Setup!$B$5-('Score entry'!E12-1)*Setup!$B$6)*Setup!$F$11,IF(Setup!$E$11="Time",MAX(0,Setup!$B$5-COUNTIF('Score entry'!E$4:E$23,"&lt;"&amp;'Score entry'!E12)*Setup!$B$6)*Setup!$F$11,IF(Setup!$E$11="Quantity",MAX(0,Setup!$B$5-COUNTIF('Score entry'!E$4:E$23,"&gt;"&amp;'Score entry'!E12)*Setup!$B$6)*Setup!$F$11,""))))),"")</f>
        <v/>
      </c>
      <c r="G12" s="37">
        <f>IFERROR(IF('Score entry'!F12="","",IF(Setup!$E$12="Points",'Score entry'!F12*Setup!$F$12,IF(Setup!$E$12="Rank",MAX(0,Setup!$B$5-('Score entry'!F12-1)*Setup!$B$6)*Setup!$F$12,IF(Setup!$E$12="Time",MAX(0,Setup!$B$5-COUNTIF('Score entry'!F$4:F$23,"&lt;"&amp;'Score entry'!F12)*Setup!$B$6)*Setup!$F$12,IF(Setup!$E$12="Quantity",MAX(0,Setup!$B$5-COUNTIF('Score entry'!F$4:F$23,"&gt;"&amp;'Score entry'!F12)*Setup!$B$6)*Setup!$F$12,""))))),"")</f>
        <v/>
      </c>
      <c r="H12" s="37">
        <f>IFERROR(IF('Score entry'!G12="","",IF(Setup!$E$13="Points",'Score entry'!G12*Setup!$F$13,IF(Setup!$E$13="Rank",MAX(0,Setup!$B$5-('Score entry'!G12-1)*Setup!$B$6)*Setup!$F$13,IF(Setup!$E$13="Time",MAX(0,Setup!$B$5-COUNTIF('Score entry'!G$4:G$23,"&lt;"&amp;'Score entry'!G12)*Setup!$B$6)*Setup!$F$13,IF(Setup!$E$13="Quantity",MAX(0,Setup!$B$5-COUNTIF('Score entry'!G$4:G$23,"&gt;"&amp;'Score entry'!G12)*Setup!$B$6)*Setup!$F$13,""))))),"")</f>
        <v/>
      </c>
      <c r="I12" s="37">
        <f>IFERROR(IF('Score entry'!H12="","",IF(Setup!$E$14="Points",'Score entry'!H12*Setup!$F$14,IF(Setup!$E$14="Rank",MAX(0,Setup!$B$5-('Score entry'!H12-1)*Setup!$B$6)*Setup!$F$14,IF(Setup!$E$14="Time",MAX(0,Setup!$B$5-COUNTIF('Score entry'!H$4:H$23,"&lt;"&amp;'Score entry'!H12)*Setup!$B$6)*Setup!$F$14,IF(Setup!$E$14="Quantity",MAX(0,Setup!$B$5-COUNTIF('Score entry'!H$4:H$23,"&gt;"&amp;'Score entry'!H12)*Setup!$B$6)*Setup!$F$14,""))))),"")</f>
        <v/>
      </c>
      <c r="J12" s="37">
        <f>IFERROR(IF('Score entry'!I12="","",IF(Setup!$E$15="Points",'Score entry'!I12*Setup!$F$15,IF(Setup!$E$15="Rank",MAX(0,Setup!$B$5-('Score entry'!I12-1)*Setup!$B$6)*Setup!$F$15,IF(Setup!$E$15="Time",MAX(0,Setup!$B$5-COUNTIF('Score entry'!I$4:I$23,"&lt;"&amp;'Score entry'!I12)*Setup!$B$6)*Setup!$F$15,IF(Setup!$E$15="Quantity",MAX(0,Setup!$B$5-COUNTIF('Score entry'!I$4:I$23,"&gt;"&amp;'Score entry'!I12)*Setup!$B$6)*Setup!$F$15,""))))),"")</f>
        <v/>
      </c>
      <c r="K12" s="38">
        <f>IF('Score entry'!A12="","",SUM(C12:J12))</f>
        <v/>
      </c>
    </row>
    <row r="13" ht="15" customHeight="1" s="22">
      <c r="A13" s="36">
        <f>IF($K13="","",RANK($K13,$K$4:$K$23))</f>
        <v/>
      </c>
      <c r="B13" s="35">
        <f>'Score entry'!A13</f>
        <v/>
      </c>
      <c r="C13" s="37">
        <f>IFERROR(IF('Score entry'!B13="","",IF(Setup!$E$8="Points",'Score entry'!B13*Setup!$F$8,IF(Setup!$E$8="Rank",MAX(0,Setup!$B$5-('Score entry'!B13-1)*Setup!$B$6)*Setup!$F$8,IF(Setup!$E$8="Time",MAX(0,Setup!$B$5-COUNTIF('Score entry'!B$4:B$23,"&lt;"&amp;'Score entry'!B13)*Setup!$B$6)*Setup!$F$8,IF(Setup!$E$8="Quantity",MAX(0,Setup!$B$5-COUNTIF('Score entry'!B$4:B$23,"&gt;"&amp;'Score entry'!B13)*Setup!$B$6)*Setup!$F$8,""))))),"")</f>
        <v/>
      </c>
      <c r="D13" s="37">
        <f>IFERROR(IF('Score entry'!C13="","",IF(Setup!$E$9="Points",'Score entry'!C13*Setup!$F$9,IF(Setup!$E$9="Rank",MAX(0,Setup!$B$5-('Score entry'!C13-1)*Setup!$B$6)*Setup!$F$9,IF(Setup!$E$9="Time",MAX(0,Setup!$B$5-COUNTIF('Score entry'!C$4:C$23,"&lt;"&amp;'Score entry'!C13)*Setup!$B$6)*Setup!$F$9,IF(Setup!$E$9="Quantity",MAX(0,Setup!$B$5-COUNTIF('Score entry'!C$4:C$23,"&gt;"&amp;'Score entry'!C13)*Setup!$B$6)*Setup!$F$9,""))))),"")</f>
        <v/>
      </c>
      <c r="E13" s="37">
        <f>IFERROR(IF('Score entry'!D13="","",IF(Setup!$E$10="Points",'Score entry'!D13*Setup!$F$10,IF(Setup!$E$10="Rank",MAX(0,Setup!$B$5-('Score entry'!D13-1)*Setup!$B$6)*Setup!$F$10,IF(Setup!$E$10="Time",MAX(0,Setup!$B$5-COUNTIF('Score entry'!D$4:D$23,"&lt;"&amp;'Score entry'!D13)*Setup!$B$6)*Setup!$F$10,IF(Setup!$E$10="Quantity",MAX(0,Setup!$B$5-COUNTIF('Score entry'!D$4:D$23,"&gt;"&amp;'Score entry'!D13)*Setup!$B$6)*Setup!$F$10,""))))),"")</f>
        <v/>
      </c>
      <c r="F13" s="37">
        <f>IFERROR(IF('Score entry'!E13="","",IF(Setup!$E$11="Points",'Score entry'!E13*Setup!$F$11,IF(Setup!$E$11="Rank",MAX(0,Setup!$B$5-('Score entry'!E13-1)*Setup!$B$6)*Setup!$F$11,IF(Setup!$E$11="Time",MAX(0,Setup!$B$5-COUNTIF('Score entry'!E$4:E$23,"&lt;"&amp;'Score entry'!E13)*Setup!$B$6)*Setup!$F$11,IF(Setup!$E$11="Quantity",MAX(0,Setup!$B$5-COUNTIF('Score entry'!E$4:E$23,"&gt;"&amp;'Score entry'!E13)*Setup!$B$6)*Setup!$F$11,""))))),"")</f>
        <v/>
      </c>
      <c r="G13" s="37">
        <f>IFERROR(IF('Score entry'!F13="","",IF(Setup!$E$12="Points",'Score entry'!F13*Setup!$F$12,IF(Setup!$E$12="Rank",MAX(0,Setup!$B$5-('Score entry'!F13-1)*Setup!$B$6)*Setup!$F$12,IF(Setup!$E$12="Time",MAX(0,Setup!$B$5-COUNTIF('Score entry'!F$4:F$23,"&lt;"&amp;'Score entry'!F13)*Setup!$B$6)*Setup!$F$12,IF(Setup!$E$12="Quantity",MAX(0,Setup!$B$5-COUNTIF('Score entry'!F$4:F$23,"&gt;"&amp;'Score entry'!F13)*Setup!$B$6)*Setup!$F$12,""))))),"")</f>
        <v/>
      </c>
      <c r="H13" s="37">
        <f>IFERROR(IF('Score entry'!G13="","",IF(Setup!$E$13="Points",'Score entry'!G13*Setup!$F$13,IF(Setup!$E$13="Rank",MAX(0,Setup!$B$5-('Score entry'!G13-1)*Setup!$B$6)*Setup!$F$13,IF(Setup!$E$13="Time",MAX(0,Setup!$B$5-COUNTIF('Score entry'!G$4:G$23,"&lt;"&amp;'Score entry'!G13)*Setup!$B$6)*Setup!$F$13,IF(Setup!$E$13="Quantity",MAX(0,Setup!$B$5-COUNTIF('Score entry'!G$4:G$23,"&gt;"&amp;'Score entry'!G13)*Setup!$B$6)*Setup!$F$13,""))))),"")</f>
        <v/>
      </c>
      <c r="I13" s="37">
        <f>IFERROR(IF('Score entry'!H13="","",IF(Setup!$E$14="Points",'Score entry'!H13*Setup!$F$14,IF(Setup!$E$14="Rank",MAX(0,Setup!$B$5-('Score entry'!H13-1)*Setup!$B$6)*Setup!$F$14,IF(Setup!$E$14="Time",MAX(0,Setup!$B$5-COUNTIF('Score entry'!H$4:H$23,"&lt;"&amp;'Score entry'!H13)*Setup!$B$6)*Setup!$F$14,IF(Setup!$E$14="Quantity",MAX(0,Setup!$B$5-COUNTIF('Score entry'!H$4:H$23,"&gt;"&amp;'Score entry'!H13)*Setup!$B$6)*Setup!$F$14,""))))),"")</f>
        <v/>
      </c>
      <c r="J13" s="37">
        <f>IFERROR(IF('Score entry'!I13="","",IF(Setup!$E$15="Points",'Score entry'!I13*Setup!$F$15,IF(Setup!$E$15="Rank",MAX(0,Setup!$B$5-('Score entry'!I13-1)*Setup!$B$6)*Setup!$F$15,IF(Setup!$E$15="Time",MAX(0,Setup!$B$5-COUNTIF('Score entry'!I$4:I$23,"&lt;"&amp;'Score entry'!I13)*Setup!$B$6)*Setup!$F$15,IF(Setup!$E$15="Quantity",MAX(0,Setup!$B$5-COUNTIF('Score entry'!I$4:I$23,"&gt;"&amp;'Score entry'!I13)*Setup!$B$6)*Setup!$F$15,""))))),"")</f>
        <v/>
      </c>
      <c r="K13" s="38">
        <f>IF('Score entry'!A13="","",SUM(C13:J13))</f>
        <v/>
      </c>
    </row>
    <row r="14" ht="15" customHeight="1" s="22">
      <c r="A14" s="36">
        <f>IF($K14="","",RANK($K14,$K$4:$K$23))</f>
        <v/>
      </c>
      <c r="B14" s="35">
        <f>'Score entry'!A14</f>
        <v/>
      </c>
      <c r="C14" s="37">
        <f>IFERROR(IF('Score entry'!B14="","",IF(Setup!$E$8="Points",'Score entry'!B14*Setup!$F$8,IF(Setup!$E$8="Rank",MAX(0,Setup!$B$5-('Score entry'!B14-1)*Setup!$B$6)*Setup!$F$8,IF(Setup!$E$8="Time",MAX(0,Setup!$B$5-COUNTIF('Score entry'!B$4:B$23,"&lt;"&amp;'Score entry'!B14)*Setup!$B$6)*Setup!$F$8,IF(Setup!$E$8="Quantity",MAX(0,Setup!$B$5-COUNTIF('Score entry'!B$4:B$23,"&gt;"&amp;'Score entry'!B14)*Setup!$B$6)*Setup!$F$8,""))))),"")</f>
        <v/>
      </c>
      <c r="D14" s="37">
        <f>IFERROR(IF('Score entry'!C14="","",IF(Setup!$E$9="Points",'Score entry'!C14*Setup!$F$9,IF(Setup!$E$9="Rank",MAX(0,Setup!$B$5-('Score entry'!C14-1)*Setup!$B$6)*Setup!$F$9,IF(Setup!$E$9="Time",MAX(0,Setup!$B$5-COUNTIF('Score entry'!C$4:C$23,"&lt;"&amp;'Score entry'!C14)*Setup!$B$6)*Setup!$F$9,IF(Setup!$E$9="Quantity",MAX(0,Setup!$B$5-COUNTIF('Score entry'!C$4:C$23,"&gt;"&amp;'Score entry'!C14)*Setup!$B$6)*Setup!$F$9,""))))),"")</f>
        <v/>
      </c>
      <c r="E14" s="37">
        <f>IFERROR(IF('Score entry'!D14="","",IF(Setup!$E$10="Points",'Score entry'!D14*Setup!$F$10,IF(Setup!$E$10="Rank",MAX(0,Setup!$B$5-('Score entry'!D14-1)*Setup!$B$6)*Setup!$F$10,IF(Setup!$E$10="Time",MAX(0,Setup!$B$5-COUNTIF('Score entry'!D$4:D$23,"&lt;"&amp;'Score entry'!D14)*Setup!$B$6)*Setup!$F$10,IF(Setup!$E$10="Quantity",MAX(0,Setup!$B$5-COUNTIF('Score entry'!D$4:D$23,"&gt;"&amp;'Score entry'!D14)*Setup!$B$6)*Setup!$F$10,""))))),"")</f>
        <v/>
      </c>
      <c r="F14" s="37">
        <f>IFERROR(IF('Score entry'!E14="","",IF(Setup!$E$11="Points",'Score entry'!E14*Setup!$F$11,IF(Setup!$E$11="Rank",MAX(0,Setup!$B$5-('Score entry'!E14-1)*Setup!$B$6)*Setup!$F$11,IF(Setup!$E$11="Time",MAX(0,Setup!$B$5-COUNTIF('Score entry'!E$4:E$23,"&lt;"&amp;'Score entry'!E14)*Setup!$B$6)*Setup!$F$11,IF(Setup!$E$11="Quantity",MAX(0,Setup!$B$5-COUNTIF('Score entry'!E$4:E$23,"&gt;"&amp;'Score entry'!E14)*Setup!$B$6)*Setup!$F$11,""))))),"")</f>
        <v/>
      </c>
      <c r="G14" s="37">
        <f>IFERROR(IF('Score entry'!F14="","",IF(Setup!$E$12="Points",'Score entry'!F14*Setup!$F$12,IF(Setup!$E$12="Rank",MAX(0,Setup!$B$5-('Score entry'!F14-1)*Setup!$B$6)*Setup!$F$12,IF(Setup!$E$12="Time",MAX(0,Setup!$B$5-COUNTIF('Score entry'!F$4:F$23,"&lt;"&amp;'Score entry'!F14)*Setup!$B$6)*Setup!$F$12,IF(Setup!$E$12="Quantity",MAX(0,Setup!$B$5-COUNTIF('Score entry'!F$4:F$23,"&gt;"&amp;'Score entry'!F14)*Setup!$B$6)*Setup!$F$12,""))))),"")</f>
        <v/>
      </c>
      <c r="H14" s="37">
        <f>IFERROR(IF('Score entry'!G14="","",IF(Setup!$E$13="Points",'Score entry'!G14*Setup!$F$13,IF(Setup!$E$13="Rank",MAX(0,Setup!$B$5-('Score entry'!G14-1)*Setup!$B$6)*Setup!$F$13,IF(Setup!$E$13="Time",MAX(0,Setup!$B$5-COUNTIF('Score entry'!G$4:G$23,"&lt;"&amp;'Score entry'!G14)*Setup!$B$6)*Setup!$F$13,IF(Setup!$E$13="Quantity",MAX(0,Setup!$B$5-COUNTIF('Score entry'!G$4:G$23,"&gt;"&amp;'Score entry'!G14)*Setup!$B$6)*Setup!$F$13,""))))),"")</f>
        <v/>
      </c>
      <c r="I14" s="37">
        <f>IFERROR(IF('Score entry'!H14="","",IF(Setup!$E$14="Points",'Score entry'!H14*Setup!$F$14,IF(Setup!$E$14="Rank",MAX(0,Setup!$B$5-('Score entry'!H14-1)*Setup!$B$6)*Setup!$F$14,IF(Setup!$E$14="Time",MAX(0,Setup!$B$5-COUNTIF('Score entry'!H$4:H$23,"&lt;"&amp;'Score entry'!H14)*Setup!$B$6)*Setup!$F$14,IF(Setup!$E$14="Quantity",MAX(0,Setup!$B$5-COUNTIF('Score entry'!H$4:H$23,"&gt;"&amp;'Score entry'!H14)*Setup!$B$6)*Setup!$F$14,""))))),"")</f>
        <v/>
      </c>
      <c r="J14" s="37">
        <f>IFERROR(IF('Score entry'!I14="","",IF(Setup!$E$15="Points",'Score entry'!I14*Setup!$F$15,IF(Setup!$E$15="Rank",MAX(0,Setup!$B$5-('Score entry'!I14-1)*Setup!$B$6)*Setup!$F$15,IF(Setup!$E$15="Time",MAX(0,Setup!$B$5-COUNTIF('Score entry'!I$4:I$23,"&lt;"&amp;'Score entry'!I14)*Setup!$B$6)*Setup!$F$15,IF(Setup!$E$15="Quantity",MAX(0,Setup!$B$5-COUNTIF('Score entry'!I$4:I$23,"&gt;"&amp;'Score entry'!I14)*Setup!$B$6)*Setup!$F$15,""))))),"")</f>
        <v/>
      </c>
      <c r="K14" s="38">
        <f>IF('Score entry'!A14="","",SUM(C14:J14))</f>
        <v/>
      </c>
    </row>
    <row r="15" ht="15" customHeight="1" s="22">
      <c r="A15" s="36">
        <f>IF($K15="","",RANK($K15,$K$4:$K$23))</f>
        <v/>
      </c>
      <c r="B15" s="35">
        <f>'Score entry'!A15</f>
        <v/>
      </c>
      <c r="C15" s="37">
        <f>IFERROR(IF('Score entry'!B15="","",IF(Setup!$E$8="Points",'Score entry'!B15*Setup!$F$8,IF(Setup!$E$8="Rank",MAX(0,Setup!$B$5-('Score entry'!B15-1)*Setup!$B$6)*Setup!$F$8,IF(Setup!$E$8="Time",MAX(0,Setup!$B$5-COUNTIF('Score entry'!B$4:B$23,"&lt;"&amp;'Score entry'!B15)*Setup!$B$6)*Setup!$F$8,IF(Setup!$E$8="Quantity",MAX(0,Setup!$B$5-COUNTIF('Score entry'!B$4:B$23,"&gt;"&amp;'Score entry'!B15)*Setup!$B$6)*Setup!$F$8,""))))),"")</f>
        <v/>
      </c>
      <c r="D15" s="37">
        <f>IFERROR(IF('Score entry'!C15="","",IF(Setup!$E$9="Points",'Score entry'!C15*Setup!$F$9,IF(Setup!$E$9="Rank",MAX(0,Setup!$B$5-('Score entry'!C15-1)*Setup!$B$6)*Setup!$F$9,IF(Setup!$E$9="Time",MAX(0,Setup!$B$5-COUNTIF('Score entry'!C$4:C$23,"&lt;"&amp;'Score entry'!C15)*Setup!$B$6)*Setup!$F$9,IF(Setup!$E$9="Quantity",MAX(0,Setup!$B$5-COUNTIF('Score entry'!C$4:C$23,"&gt;"&amp;'Score entry'!C15)*Setup!$B$6)*Setup!$F$9,""))))),"")</f>
        <v/>
      </c>
      <c r="E15" s="37">
        <f>IFERROR(IF('Score entry'!D15="","",IF(Setup!$E$10="Points",'Score entry'!D15*Setup!$F$10,IF(Setup!$E$10="Rank",MAX(0,Setup!$B$5-('Score entry'!D15-1)*Setup!$B$6)*Setup!$F$10,IF(Setup!$E$10="Time",MAX(0,Setup!$B$5-COUNTIF('Score entry'!D$4:D$23,"&lt;"&amp;'Score entry'!D15)*Setup!$B$6)*Setup!$F$10,IF(Setup!$E$10="Quantity",MAX(0,Setup!$B$5-COUNTIF('Score entry'!D$4:D$23,"&gt;"&amp;'Score entry'!D15)*Setup!$B$6)*Setup!$F$10,""))))),"")</f>
        <v/>
      </c>
      <c r="F15" s="37">
        <f>IFERROR(IF('Score entry'!E15="","",IF(Setup!$E$11="Points",'Score entry'!E15*Setup!$F$11,IF(Setup!$E$11="Rank",MAX(0,Setup!$B$5-('Score entry'!E15-1)*Setup!$B$6)*Setup!$F$11,IF(Setup!$E$11="Time",MAX(0,Setup!$B$5-COUNTIF('Score entry'!E$4:E$23,"&lt;"&amp;'Score entry'!E15)*Setup!$B$6)*Setup!$F$11,IF(Setup!$E$11="Quantity",MAX(0,Setup!$B$5-COUNTIF('Score entry'!E$4:E$23,"&gt;"&amp;'Score entry'!E15)*Setup!$B$6)*Setup!$F$11,""))))),"")</f>
        <v/>
      </c>
      <c r="G15" s="37">
        <f>IFERROR(IF('Score entry'!F15="","",IF(Setup!$E$12="Points",'Score entry'!F15*Setup!$F$12,IF(Setup!$E$12="Rank",MAX(0,Setup!$B$5-('Score entry'!F15-1)*Setup!$B$6)*Setup!$F$12,IF(Setup!$E$12="Time",MAX(0,Setup!$B$5-COUNTIF('Score entry'!F$4:F$23,"&lt;"&amp;'Score entry'!F15)*Setup!$B$6)*Setup!$F$12,IF(Setup!$E$12="Quantity",MAX(0,Setup!$B$5-COUNTIF('Score entry'!F$4:F$23,"&gt;"&amp;'Score entry'!F15)*Setup!$B$6)*Setup!$F$12,""))))),"")</f>
        <v/>
      </c>
      <c r="H15" s="37">
        <f>IFERROR(IF('Score entry'!G15="","",IF(Setup!$E$13="Points",'Score entry'!G15*Setup!$F$13,IF(Setup!$E$13="Rank",MAX(0,Setup!$B$5-('Score entry'!G15-1)*Setup!$B$6)*Setup!$F$13,IF(Setup!$E$13="Time",MAX(0,Setup!$B$5-COUNTIF('Score entry'!G$4:G$23,"&lt;"&amp;'Score entry'!G15)*Setup!$B$6)*Setup!$F$13,IF(Setup!$E$13="Quantity",MAX(0,Setup!$B$5-COUNTIF('Score entry'!G$4:G$23,"&gt;"&amp;'Score entry'!G15)*Setup!$B$6)*Setup!$F$13,""))))),"")</f>
        <v/>
      </c>
      <c r="I15" s="37">
        <f>IFERROR(IF('Score entry'!H15="","",IF(Setup!$E$14="Points",'Score entry'!H15*Setup!$F$14,IF(Setup!$E$14="Rank",MAX(0,Setup!$B$5-('Score entry'!H15-1)*Setup!$B$6)*Setup!$F$14,IF(Setup!$E$14="Time",MAX(0,Setup!$B$5-COUNTIF('Score entry'!H$4:H$23,"&lt;"&amp;'Score entry'!H15)*Setup!$B$6)*Setup!$F$14,IF(Setup!$E$14="Quantity",MAX(0,Setup!$B$5-COUNTIF('Score entry'!H$4:H$23,"&gt;"&amp;'Score entry'!H15)*Setup!$B$6)*Setup!$F$14,""))))),"")</f>
        <v/>
      </c>
      <c r="J15" s="37">
        <f>IFERROR(IF('Score entry'!I15="","",IF(Setup!$E$15="Points",'Score entry'!I15*Setup!$F$15,IF(Setup!$E$15="Rank",MAX(0,Setup!$B$5-('Score entry'!I15-1)*Setup!$B$6)*Setup!$F$15,IF(Setup!$E$15="Time",MAX(0,Setup!$B$5-COUNTIF('Score entry'!I$4:I$23,"&lt;"&amp;'Score entry'!I15)*Setup!$B$6)*Setup!$F$15,IF(Setup!$E$15="Quantity",MAX(0,Setup!$B$5-COUNTIF('Score entry'!I$4:I$23,"&gt;"&amp;'Score entry'!I15)*Setup!$B$6)*Setup!$F$15,""))))),"")</f>
        <v/>
      </c>
      <c r="K15" s="38">
        <f>IF('Score entry'!A15="","",SUM(C15:J15))</f>
        <v/>
      </c>
    </row>
    <row r="16" ht="15" customHeight="1" s="22">
      <c r="A16" s="36">
        <f>IF($K16="","",RANK($K16,$K$4:$K$23))</f>
        <v/>
      </c>
      <c r="B16" s="35">
        <f>'Score entry'!A16</f>
        <v/>
      </c>
      <c r="C16" s="37">
        <f>IFERROR(IF('Score entry'!B16="","",IF(Setup!$E$8="Points",'Score entry'!B16*Setup!$F$8,IF(Setup!$E$8="Rank",MAX(0,Setup!$B$5-('Score entry'!B16-1)*Setup!$B$6)*Setup!$F$8,IF(Setup!$E$8="Time",MAX(0,Setup!$B$5-COUNTIF('Score entry'!B$4:B$23,"&lt;"&amp;'Score entry'!B16)*Setup!$B$6)*Setup!$F$8,IF(Setup!$E$8="Quantity",MAX(0,Setup!$B$5-COUNTIF('Score entry'!B$4:B$23,"&gt;"&amp;'Score entry'!B16)*Setup!$B$6)*Setup!$F$8,""))))),"")</f>
        <v/>
      </c>
      <c r="D16" s="37">
        <f>IFERROR(IF('Score entry'!C16="","",IF(Setup!$E$9="Points",'Score entry'!C16*Setup!$F$9,IF(Setup!$E$9="Rank",MAX(0,Setup!$B$5-('Score entry'!C16-1)*Setup!$B$6)*Setup!$F$9,IF(Setup!$E$9="Time",MAX(0,Setup!$B$5-COUNTIF('Score entry'!C$4:C$23,"&lt;"&amp;'Score entry'!C16)*Setup!$B$6)*Setup!$F$9,IF(Setup!$E$9="Quantity",MAX(0,Setup!$B$5-COUNTIF('Score entry'!C$4:C$23,"&gt;"&amp;'Score entry'!C16)*Setup!$B$6)*Setup!$F$9,""))))),"")</f>
        <v/>
      </c>
      <c r="E16" s="37">
        <f>IFERROR(IF('Score entry'!D16="","",IF(Setup!$E$10="Points",'Score entry'!D16*Setup!$F$10,IF(Setup!$E$10="Rank",MAX(0,Setup!$B$5-('Score entry'!D16-1)*Setup!$B$6)*Setup!$F$10,IF(Setup!$E$10="Time",MAX(0,Setup!$B$5-COUNTIF('Score entry'!D$4:D$23,"&lt;"&amp;'Score entry'!D16)*Setup!$B$6)*Setup!$F$10,IF(Setup!$E$10="Quantity",MAX(0,Setup!$B$5-COUNTIF('Score entry'!D$4:D$23,"&gt;"&amp;'Score entry'!D16)*Setup!$B$6)*Setup!$F$10,""))))),"")</f>
        <v/>
      </c>
      <c r="F16" s="37">
        <f>IFERROR(IF('Score entry'!E16="","",IF(Setup!$E$11="Points",'Score entry'!E16*Setup!$F$11,IF(Setup!$E$11="Rank",MAX(0,Setup!$B$5-('Score entry'!E16-1)*Setup!$B$6)*Setup!$F$11,IF(Setup!$E$11="Time",MAX(0,Setup!$B$5-COUNTIF('Score entry'!E$4:E$23,"&lt;"&amp;'Score entry'!E16)*Setup!$B$6)*Setup!$F$11,IF(Setup!$E$11="Quantity",MAX(0,Setup!$B$5-COUNTIF('Score entry'!E$4:E$23,"&gt;"&amp;'Score entry'!E16)*Setup!$B$6)*Setup!$F$11,""))))),"")</f>
        <v/>
      </c>
      <c r="G16" s="37">
        <f>IFERROR(IF('Score entry'!F16="","",IF(Setup!$E$12="Points",'Score entry'!F16*Setup!$F$12,IF(Setup!$E$12="Rank",MAX(0,Setup!$B$5-('Score entry'!F16-1)*Setup!$B$6)*Setup!$F$12,IF(Setup!$E$12="Time",MAX(0,Setup!$B$5-COUNTIF('Score entry'!F$4:F$23,"&lt;"&amp;'Score entry'!F16)*Setup!$B$6)*Setup!$F$12,IF(Setup!$E$12="Quantity",MAX(0,Setup!$B$5-COUNTIF('Score entry'!F$4:F$23,"&gt;"&amp;'Score entry'!F16)*Setup!$B$6)*Setup!$F$12,""))))),"")</f>
        <v/>
      </c>
      <c r="H16" s="37">
        <f>IFERROR(IF('Score entry'!G16="","",IF(Setup!$E$13="Points",'Score entry'!G16*Setup!$F$13,IF(Setup!$E$13="Rank",MAX(0,Setup!$B$5-('Score entry'!G16-1)*Setup!$B$6)*Setup!$F$13,IF(Setup!$E$13="Time",MAX(0,Setup!$B$5-COUNTIF('Score entry'!G$4:G$23,"&lt;"&amp;'Score entry'!G16)*Setup!$B$6)*Setup!$F$13,IF(Setup!$E$13="Quantity",MAX(0,Setup!$B$5-COUNTIF('Score entry'!G$4:G$23,"&gt;"&amp;'Score entry'!G16)*Setup!$B$6)*Setup!$F$13,""))))),"")</f>
        <v/>
      </c>
      <c r="I16" s="37">
        <f>IFERROR(IF('Score entry'!H16="","",IF(Setup!$E$14="Points",'Score entry'!H16*Setup!$F$14,IF(Setup!$E$14="Rank",MAX(0,Setup!$B$5-('Score entry'!H16-1)*Setup!$B$6)*Setup!$F$14,IF(Setup!$E$14="Time",MAX(0,Setup!$B$5-COUNTIF('Score entry'!H$4:H$23,"&lt;"&amp;'Score entry'!H16)*Setup!$B$6)*Setup!$F$14,IF(Setup!$E$14="Quantity",MAX(0,Setup!$B$5-COUNTIF('Score entry'!H$4:H$23,"&gt;"&amp;'Score entry'!H16)*Setup!$B$6)*Setup!$F$14,""))))),"")</f>
        <v/>
      </c>
      <c r="J16" s="37">
        <f>IFERROR(IF('Score entry'!I16="","",IF(Setup!$E$15="Points",'Score entry'!I16*Setup!$F$15,IF(Setup!$E$15="Rank",MAX(0,Setup!$B$5-('Score entry'!I16-1)*Setup!$B$6)*Setup!$F$15,IF(Setup!$E$15="Time",MAX(0,Setup!$B$5-COUNTIF('Score entry'!I$4:I$23,"&lt;"&amp;'Score entry'!I16)*Setup!$B$6)*Setup!$F$15,IF(Setup!$E$15="Quantity",MAX(0,Setup!$B$5-COUNTIF('Score entry'!I$4:I$23,"&gt;"&amp;'Score entry'!I16)*Setup!$B$6)*Setup!$F$15,""))))),"")</f>
        <v/>
      </c>
      <c r="K16" s="38">
        <f>IF('Score entry'!A16="","",SUM(C16:J16))</f>
        <v/>
      </c>
    </row>
    <row r="17" ht="15" customHeight="1" s="22">
      <c r="A17" s="36">
        <f>IF($K17="","",RANK($K17,$K$4:$K$23))</f>
        <v/>
      </c>
      <c r="B17" s="35">
        <f>'Score entry'!A17</f>
        <v/>
      </c>
      <c r="C17" s="37">
        <f>IFERROR(IF('Score entry'!B17="","",IF(Setup!$E$8="Points",'Score entry'!B17*Setup!$F$8,IF(Setup!$E$8="Rank",MAX(0,Setup!$B$5-('Score entry'!B17-1)*Setup!$B$6)*Setup!$F$8,IF(Setup!$E$8="Time",MAX(0,Setup!$B$5-COUNTIF('Score entry'!B$4:B$23,"&lt;"&amp;'Score entry'!B17)*Setup!$B$6)*Setup!$F$8,IF(Setup!$E$8="Quantity",MAX(0,Setup!$B$5-COUNTIF('Score entry'!B$4:B$23,"&gt;"&amp;'Score entry'!B17)*Setup!$B$6)*Setup!$F$8,""))))),"")</f>
        <v/>
      </c>
      <c r="D17" s="37">
        <f>IFERROR(IF('Score entry'!C17="","",IF(Setup!$E$9="Points",'Score entry'!C17*Setup!$F$9,IF(Setup!$E$9="Rank",MAX(0,Setup!$B$5-('Score entry'!C17-1)*Setup!$B$6)*Setup!$F$9,IF(Setup!$E$9="Time",MAX(0,Setup!$B$5-COUNTIF('Score entry'!C$4:C$23,"&lt;"&amp;'Score entry'!C17)*Setup!$B$6)*Setup!$F$9,IF(Setup!$E$9="Quantity",MAX(0,Setup!$B$5-COUNTIF('Score entry'!C$4:C$23,"&gt;"&amp;'Score entry'!C17)*Setup!$B$6)*Setup!$F$9,""))))),"")</f>
        <v/>
      </c>
      <c r="E17" s="37">
        <f>IFERROR(IF('Score entry'!D17="","",IF(Setup!$E$10="Points",'Score entry'!D17*Setup!$F$10,IF(Setup!$E$10="Rank",MAX(0,Setup!$B$5-('Score entry'!D17-1)*Setup!$B$6)*Setup!$F$10,IF(Setup!$E$10="Time",MAX(0,Setup!$B$5-COUNTIF('Score entry'!D$4:D$23,"&lt;"&amp;'Score entry'!D17)*Setup!$B$6)*Setup!$F$10,IF(Setup!$E$10="Quantity",MAX(0,Setup!$B$5-COUNTIF('Score entry'!D$4:D$23,"&gt;"&amp;'Score entry'!D17)*Setup!$B$6)*Setup!$F$10,""))))),"")</f>
        <v/>
      </c>
      <c r="F17" s="37">
        <f>IFERROR(IF('Score entry'!E17="","",IF(Setup!$E$11="Points",'Score entry'!E17*Setup!$F$11,IF(Setup!$E$11="Rank",MAX(0,Setup!$B$5-('Score entry'!E17-1)*Setup!$B$6)*Setup!$F$11,IF(Setup!$E$11="Time",MAX(0,Setup!$B$5-COUNTIF('Score entry'!E$4:E$23,"&lt;"&amp;'Score entry'!E17)*Setup!$B$6)*Setup!$F$11,IF(Setup!$E$11="Quantity",MAX(0,Setup!$B$5-COUNTIF('Score entry'!E$4:E$23,"&gt;"&amp;'Score entry'!E17)*Setup!$B$6)*Setup!$F$11,""))))),"")</f>
        <v/>
      </c>
      <c r="G17" s="37">
        <f>IFERROR(IF('Score entry'!F17="","",IF(Setup!$E$12="Points",'Score entry'!F17*Setup!$F$12,IF(Setup!$E$12="Rank",MAX(0,Setup!$B$5-('Score entry'!F17-1)*Setup!$B$6)*Setup!$F$12,IF(Setup!$E$12="Time",MAX(0,Setup!$B$5-COUNTIF('Score entry'!F$4:F$23,"&lt;"&amp;'Score entry'!F17)*Setup!$B$6)*Setup!$F$12,IF(Setup!$E$12="Quantity",MAX(0,Setup!$B$5-COUNTIF('Score entry'!F$4:F$23,"&gt;"&amp;'Score entry'!F17)*Setup!$B$6)*Setup!$F$12,""))))),"")</f>
        <v/>
      </c>
      <c r="H17" s="37">
        <f>IFERROR(IF('Score entry'!G17="","",IF(Setup!$E$13="Points",'Score entry'!G17*Setup!$F$13,IF(Setup!$E$13="Rank",MAX(0,Setup!$B$5-('Score entry'!G17-1)*Setup!$B$6)*Setup!$F$13,IF(Setup!$E$13="Time",MAX(0,Setup!$B$5-COUNTIF('Score entry'!G$4:G$23,"&lt;"&amp;'Score entry'!G17)*Setup!$B$6)*Setup!$F$13,IF(Setup!$E$13="Quantity",MAX(0,Setup!$B$5-COUNTIF('Score entry'!G$4:G$23,"&gt;"&amp;'Score entry'!G17)*Setup!$B$6)*Setup!$F$13,""))))),"")</f>
        <v/>
      </c>
      <c r="I17" s="37">
        <f>IFERROR(IF('Score entry'!H17="","",IF(Setup!$E$14="Points",'Score entry'!H17*Setup!$F$14,IF(Setup!$E$14="Rank",MAX(0,Setup!$B$5-('Score entry'!H17-1)*Setup!$B$6)*Setup!$F$14,IF(Setup!$E$14="Time",MAX(0,Setup!$B$5-COUNTIF('Score entry'!H$4:H$23,"&lt;"&amp;'Score entry'!H17)*Setup!$B$6)*Setup!$F$14,IF(Setup!$E$14="Quantity",MAX(0,Setup!$B$5-COUNTIF('Score entry'!H$4:H$23,"&gt;"&amp;'Score entry'!H17)*Setup!$B$6)*Setup!$F$14,""))))),"")</f>
        <v/>
      </c>
      <c r="J17" s="37">
        <f>IFERROR(IF('Score entry'!I17="","",IF(Setup!$E$15="Points",'Score entry'!I17*Setup!$F$15,IF(Setup!$E$15="Rank",MAX(0,Setup!$B$5-('Score entry'!I17-1)*Setup!$B$6)*Setup!$F$15,IF(Setup!$E$15="Time",MAX(0,Setup!$B$5-COUNTIF('Score entry'!I$4:I$23,"&lt;"&amp;'Score entry'!I17)*Setup!$B$6)*Setup!$F$15,IF(Setup!$E$15="Quantity",MAX(0,Setup!$B$5-COUNTIF('Score entry'!I$4:I$23,"&gt;"&amp;'Score entry'!I17)*Setup!$B$6)*Setup!$F$15,""))))),"")</f>
        <v/>
      </c>
      <c r="K17" s="38">
        <f>IF('Score entry'!A17="","",SUM(C17:J17))</f>
        <v/>
      </c>
    </row>
    <row r="18" ht="15" customHeight="1" s="22">
      <c r="A18" s="36">
        <f>IF($K18="","",RANK($K18,$K$4:$K$23))</f>
        <v/>
      </c>
      <c r="B18" s="35">
        <f>'Score entry'!A18</f>
        <v/>
      </c>
      <c r="C18" s="37">
        <f>IFERROR(IF('Score entry'!B18="","",IF(Setup!$E$8="Points",'Score entry'!B18*Setup!$F$8,IF(Setup!$E$8="Rank",MAX(0,Setup!$B$5-('Score entry'!B18-1)*Setup!$B$6)*Setup!$F$8,IF(Setup!$E$8="Time",MAX(0,Setup!$B$5-COUNTIF('Score entry'!B$4:B$23,"&lt;"&amp;'Score entry'!B18)*Setup!$B$6)*Setup!$F$8,IF(Setup!$E$8="Quantity",MAX(0,Setup!$B$5-COUNTIF('Score entry'!B$4:B$23,"&gt;"&amp;'Score entry'!B18)*Setup!$B$6)*Setup!$F$8,""))))),"")</f>
        <v/>
      </c>
      <c r="D18" s="37">
        <f>IFERROR(IF('Score entry'!C18="","",IF(Setup!$E$9="Points",'Score entry'!C18*Setup!$F$9,IF(Setup!$E$9="Rank",MAX(0,Setup!$B$5-('Score entry'!C18-1)*Setup!$B$6)*Setup!$F$9,IF(Setup!$E$9="Time",MAX(0,Setup!$B$5-COUNTIF('Score entry'!C$4:C$23,"&lt;"&amp;'Score entry'!C18)*Setup!$B$6)*Setup!$F$9,IF(Setup!$E$9="Quantity",MAX(0,Setup!$B$5-COUNTIF('Score entry'!C$4:C$23,"&gt;"&amp;'Score entry'!C18)*Setup!$B$6)*Setup!$F$9,""))))),"")</f>
        <v/>
      </c>
      <c r="E18" s="37">
        <f>IFERROR(IF('Score entry'!D18="","",IF(Setup!$E$10="Points",'Score entry'!D18*Setup!$F$10,IF(Setup!$E$10="Rank",MAX(0,Setup!$B$5-('Score entry'!D18-1)*Setup!$B$6)*Setup!$F$10,IF(Setup!$E$10="Time",MAX(0,Setup!$B$5-COUNTIF('Score entry'!D$4:D$23,"&lt;"&amp;'Score entry'!D18)*Setup!$B$6)*Setup!$F$10,IF(Setup!$E$10="Quantity",MAX(0,Setup!$B$5-COUNTIF('Score entry'!D$4:D$23,"&gt;"&amp;'Score entry'!D18)*Setup!$B$6)*Setup!$F$10,""))))),"")</f>
        <v/>
      </c>
      <c r="F18" s="37">
        <f>IFERROR(IF('Score entry'!E18="","",IF(Setup!$E$11="Points",'Score entry'!E18*Setup!$F$11,IF(Setup!$E$11="Rank",MAX(0,Setup!$B$5-('Score entry'!E18-1)*Setup!$B$6)*Setup!$F$11,IF(Setup!$E$11="Time",MAX(0,Setup!$B$5-COUNTIF('Score entry'!E$4:E$23,"&lt;"&amp;'Score entry'!E18)*Setup!$B$6)*Setup!$F$11,IF(Setup!$E$11="Quantity",MAX(0,Setup!$B$5-COUNTIF('Score entry'!E$4:E$23,"&gt;"&amp;'Score entry'!E18)*Setup!$B$6)*Setup!$F$11,""))))),"")</f>
        <v/>
      </c>
      <c r="G18" s="37">
        <f>IFERROR(IF('Score entry'!F18="","",IF(Setup!$E$12="Points",'Score entry'!F18*Setup!$F$12,IF(Setup!$E$12="Rank",MAX(0,Setup!$B$5-('Score entry'!F18-1)*Setup!$B$6)*Setup!$F$12,IF(Setup!$E$12="Time",MAX(0,Setup!$B$5-COUNTIF('Score entry'!F$4:F$23,"&lt;"&amp;'Score entry'!F18)*Setup!$B$6)*Setup!$F$12,IF(Setup!$E$12="Quantity",MAX(0,Setup!$B$5-COUNTIF('Score entry'!F$4:F$23,"&gt;"&amp;'Score entry'!F18)*Setup!$B$6)*Setup!$F$12,""))))),"")</f>
        <v/>
      </c>
      <c r="H18" s="37">
        <f>IFERROR(IF('Score entry'!G18="","",IF(Setup!$E$13="Points",'Score entry'!G18*Setup!$F$13,IF(Setup!$E$13="Rank",MAX(0,Setup!$B$5-('Score entry'!G18-1)*Setup!$B$6)*Setup!$F$13,IF(Setup!$E$13="Time",MAX(0,Setup!$B$5-COUNTIF('Score entry'!G$4:G$23,"&lt;"&amp;'Score entry'!G18)*Setup!$B$6)*Setup!$F$13,IF(Setup!$E$13="Quantity",MAX(0,Setup!$B$5-COUNTIF('Score entry'!G$4:G$23,"&gt;"&amp;'Score entry'!G18)*Setup!$B$6)*Setup!$F$13,""))))),"")</f>
        <v/>
      </c>
      <c r="I18" s="37">
        <f>IFERROR(IF('Score entry'!H18="","",IF(Setup!$E$14="Points",'Score entry'!H18*Setup!$F$14,IF(Setup!$E$14="Rank",MAX(0,Setup!$B$5-('Score entry'!H18-1)*Setup!$B$6)*Setup!$F$14,IF(Setup!$E$14="Time",MAX(0,Setup!$B$5-COUNTIF('Score entry'!H$4:H$23,"&lt;"&amp;'Score entry'!H18)*Setup!$B$6)*Setup!$F$14,IF(Setup!$E$14="Quantity",MAX(0,Setup!$B$5-COUNTIF('Score entry'!H$4:H$23,"&gt;"&amp;'Score entry'!H18)*Setup!$B$6)*Setup!$F$14,""))))),"")</f>
        <v/>
      </c>
      <c r="J18" s="37">
        <f>IFERROR(IF('Score entry'!I18="","",IF(Setup!$E$15="Points",'Score entry'!I18*Setup!$F$15,IF(Setup!$E$15="Rank",MAX(0,Setup!$B$5-('Score entry'!I18-1)*Setup!$B$6)*Setup!$F$15,IF(Setup!$E$15="Time",MAX(0,Setup!$B$5-COUNTIF('Score entry'!I$4:I$23,"&lt;"&amp;'Score entry'!I18)*Setup!$B$6)*Setup!$F$15,IF(Setup!$E$15="Quantity",MAX(0,Setup!$B$5-COUNTIF('Score entry'!I$4:I$23,"&gt;"&amp;'Score entry'!I18)*Setup!$B$6)*Setup!$F$15,""))))),"")</f>
        <v/>
      </c>
      <c r="K18" s="38">
        <f>IF('Score entry'!A18="","",SUM(C18:J18))</f>
        <v/>
      </c>
    </row>
    <row r="19" ht="15" customHeight="1" s="22">
      <c r="A19" s="36">
        <f>IF($K19="","",RANK($K19,$K$4:$K$23))</f>
        <v/>
      </c>
      <c r="B19" s="35">
        <f>'Score entry'!A19</f>
        <v/>
      </c>
      <c r="C19" s="37">
        <f>IFERROR(IF('Score entry'!B19="","",IF(Setup!$E$8="Points",'Score entry'!B19*Setup!$F$8,IF(Setup!$E$8="Rank",MAX(0,Setup!$B$5-('Score entry'!B19-1)*Setup!$B$6)*Setup!$F$8,IF(Setup!$E$8="Time",MAX(0,Setup!$B$5-COUNTIF('Score entry'!B$4:B$23,"&lt;"&amp;'Score entry'!B19)*Setup!$B$6)*Setup!$F$8,IF(Setup!$E$8="Quantity",MAX(0,Setup!$B$5-COUNTIF('Score entry'!B$4:B$23,"&gt;"&amp;'Score entry'!B19)*Setup!$B$6)*Setup!$F$8,""))))),"")</f>
        <v/>
      </c>
      <c r="D19" s="37">
        <f>IFERROR(IF('Score entry'!C19="","",IF(Setup!$E$9="Points",'Score entry'!C19*Setup!$F$9,IF(Setup!$E$9="Rank",MAX(0,Setup!$B$5-('Score entry'!C19-1)*Setup!$B$6)*Setup!$F$9,IF(Setup!$E$9="Time",MAX(0,Setup!$B$5-COUNTIF('Score entry'!C$4:C$23,"&lt;"&amp;'Score entry'!C19)*Setup!$B$6)*Setup!$F$9,IF(Setup!$E$9="Quantity",MAX(0,Setup!$B$5-COUNTIF('Score entry'!C$4:C$23,"&gt;"&amp;'Score entry'!C19)*Setup!$B$6)*Setup!$F$9,""))))),"")</f>
        <v/>
      </c>
      <c r="E19" s="37">
        <f>IFERROR(IF('Score entry'!D19="","",IF(Setup!$E$10="Points",'Score entry'!D19*Setup!$F$10,IF(Setup!$E$10="Rank",MAX(0,Setup!$B$5-('Score entry'!D19-1)*Setup!$B$6)*Setup!$F$10,IF(Setup!$E$10="Time",MAX(0,Setup!$B$5-COUNTIF('Score entry'!D$4:D$23,"&lt;"&amp;'Score entry'!D19)*Setup!$B$6)*Setup!$F$10,IF(Setup!$E$10="Quantity",MAX(0,Setup!$B$5-COUNTIF('Score entry'!D$4:D$23,"&gt;"&amp;'Score entry'!D19)*Setup!$B$6)*Setup!$F$10,""))))),"")</f>
        <v/>
      </c>
      <c r="F19" s="37">
        <f>IFERROR(IF('Score entry'!E19="","",IF(Setup!$E$11="Points",'Score entry'!E19*Setup!$F$11,IF(Setup!$E$11="Rank",MAX(0,Setup!$B$5-('Score entry'!E19-1)*Setup!$B$6)*Setup!$F$11,IF(Setup!$E$11="Time",MAX(0,Setup!$B$5-COUNTIF('Score entry'!E$4:E$23,"&lt;"&amp;'Score entry'!E19)*Setup!$B$6)*Setup!$F$11,IF(Setup!$E$11="Quantity",MAX(0,Setup!$B$5-COUNTIF('Score entry'!E$4:E$23,"&gt;"&amp;'Score entry'!E19)*Setup!$B$6)*Setup!$F$11,""))))),"")</f>
        <v/>
      </c>
      <c r="G19" s="37">
        <f>IFERROR(IF('Score entry'!F19="","",IF(Setup!$E$12="Points",'Score entry'!F19*Setup!$F$12,IF(Setup!$E$12="Rank",MAX(0,Setup!$B$5-('Score entry'!F19-1)*Setup!$B$6)*Setup!$F$12,IF(Setup!$E$12="Time",MAX(0,Setup!$B$5-COUNTIF('Score entry'!F$4:F$23,"&lt;"&amp;'Score entry'!F19)*Setup!$B$6)*Setup!$F$12,IF(Setup!$E$12="Quantity",MAX(0,Setup!$B$5-COUNTIF('Score entry'!F$4:F$23,"&gt;"&amp;'Score entry'!F19)*Setup!$B$6)*Setup!$F$12,""))))),"")</f>
        <v/>
      </c>
      <c r="H19" s="37">
        <f>IFERROR(IF('Score entry'!G19="","",IF(Setup!$E$13="Points",'Score entry'!G19*Setup!$F$13,IF(Setup!$E$13="Rank",MAX(0,Setup!$B$5-('Score entry'!G19-1)*Setup!$B$6)*Setup!$F$13,IF(Setup!$E$13="Time",MAX(0,Setup!$B$5-COUNTIF('Score entry'!G$4:G$23,"&lt;"&amp;'Score entry'!G19)*Setup!$B$6)*Setup!$F$13,IF(Setup!$E$13="Quantity",MAX(0,Setup!$B$5-COUNTIF('Score entry'!G$4:G$23,"&gt;"&amp;'Score entry'!G19)*Setup!$B$6)*Setup!$F$13,""))))),"")</f>
        <v/>
      </c>
      <c r="I19" s="37">
        <f>IFERROR(IF('Score entry'!H19="","",IF(Setup!$E$14="Points",'Score entry'!H19*Setup!$F$14,IF(Setup!$E$14="Rank",MAX(0,Setup!$B$5-('Score entry'!H19-1)*Setup!$B$6)*Setup!$F$14,IF(Setup!$E$14="Time",MAX(0,Setup!$B$5-COUNTIF('Score entry'!H$4:H$23,"&lt;"&amp;'Score entry'!H19)*Setup!$B$6)*Setup!$F$14,IF(Setup!$E$14="Quantity",MAX(0,Setup!$B$5-COUNTIF('Score entry'!H$4:H$23,"&gt;"&amp;'Score entry'!H19)*Setup!$B$6)*Setup!$F$14,""))))),"")</f>
        <v/>
      </c>
      <c r="J19" s="37">
        <f>IFERROR(IF('Score entry'!I19="","",IF(Setup!$E$15="Points",'Score entry'!I19*Setup!$F$15,IF(Setup!$E$15="Rank",MAX(0,Setup!$B$5-('Score entry'!I19-1)*Setup!$B$6)*Setup!$F$15,IF(Setup!$E$15="Time",MAX(0,Setup!$B$5-COUNTIF('Score entry'!I$4:I$23,"&lt;"&amp;'Score entry'!I19)*Setup!$B$6)*Setup!$F$15,IF(Setup!$E$15="Quantity",MAX(0,Setup!$B$5-COUNTIF('Score entry'!I$4:I$23,"&gt;"&amp;'Score entry'!I19)*Setup!$B$6)*Setup!$F$15,""))))),"")</f>
        <v/>
      </c>
      <c r="K19" s="38">
        <f>IF('Score entry'!A19="","",SUM(C19:J19))</f>
        <v/>
      </c>
    </row>
    <row r="20" ht="15" customHeight="1" s="22">
      <c r="A20" s="36">
        <f>IF($K20="","",RANK($K20,$K$4:$K$23))</f>
        <v/>
      </c>
      <c r="B20" s="35">
        <f>'Score entry'!A20</f>
        <v/>
      </c>
      <c r="C20" s="37">
        <f>IFERROR(IF('Score entry'!B20="","",IF(Setup!$E$8="Points",'Score entry'!B20*Setup!$F$8,IF(Setup!$E$8="Rank",MAX(0,Setup!$B$5-('Score entry'!B20-1)*Setup!$B$6)*Setup!$F$8,IF(Setup!$E$8="Time",MAX(0,Setup!$B$5-COUNTIF('Score entry'!B$4:B$23,"&lt;"&amp;'Score entry'!B20)*Setup!$B$6)*Setup!$F$8,IF(Setup!$E$8="Quantity",MAX(0,Setup!$B$5-COUNTIF('Score entry'!B$4:B$23,"&gt;"&amp;'Score entry'!B20)*Setup!$B$6)*Setup!$F$8,""))))),"")</f>
        <v/>
      </c>
      <c r="D20" s="37">
        <f>IFERROR(IF('Score entry'!C20="","",IF(Setup!$E$9="Points",'Score entry'!C20*Setup!$F$9,IF(Setup!$E$9="Rank",MAX(0,Setup!$B$5-('Score entry'!C20-1)*Setup!$B$6)*Setup!$F$9,IF(Setup!$E$9="Time",MAX(0,Setup!$B$5-COUNTIF('Score entry'!C$4:C$23,"&lt;"&amp;'Score entry'!C20)*Setup!$B$6)*Setup!$F$9,IF(Setup!$E$9="Quantity",MAX(0,Setup!$B$5-COUNTIF('Score entry'!C$4:C$23,"&gt;"&amp;'Score entry'!C20)*Setup!$B$6)*Setup!$F$9,""))))),"")</f>
        <v/>
      </c>
      <c r="E20" s="37">
        <f>IFERROR(IF('Score entry'!D20="","",IF(Setup!$E$10="Points",'Score entry'!D20*Setup!$F$10,IF(Setup!$E$10="Rank",MAX(0,Setup!$B$5-('Score entry'!D20-1)*Setup!$B$6)*Setup!$F$10,IF(Setup!$E$10="Time",MAX(0,Setup!$B$5-COUNTIF('Score entry'!D$4:D$23,"&lt;"&amp;'Score entry'!D20)*Setup!$B$6)*Setup!$F$10,IF(Setup!$E$10="Quantity",MAX(0,Setup!$B$5-COUNTIF('Score entry'!D$4:D$23,"&gt;"&amp;'Score entry'!D20)*Setup!$B$6)*Setup!$F$10,""))))),"")</f>
        <v/>
      </c>
      <c r="F20" s="37">
        <f>IFERROR(IF('Score entry'!E20="","",IF(Setup!$E$11="Points",'Score entry'!E20*Setup!$F$11,IF(Setup!$E$11="Rank",MAX(0,Setup!$B$5-('Score entry'!E20-1)*Setup!$B$6)*Setup!$F$11,IF(Setup!$E$11="Time",MAX(0,Setup!$B$5-COUNTIF('Score entry'!E$4:E$23,"&lt;"&amp;'Score entry'!E20)*Setup!$B$6)*Setup!$F$11,IF(Setup!$E$11="Quantity",MAX(0,Setup!$B$5-COUNTIF('Score entry'!E$4:E$23,"&gt;"&amp;'Score entry'!E20)*Setup!$B$6)*Setup!$F$11,""))))),"")</f>
        <v/>
      </c>
      <c r="G20" s="37">
        <f>IFERROR(IF('Score entry'!F20="","",IF(Setup!$E$12="Points",'Score entry'!F20*Setup!$F$12,IF(Setup!$E$12="Rank",MAX(0,Setup!$B$5-('Score entry'!F20-1)*Setup!$B$6)*Setup!$F$12,IF(Setup!$E$12="Time",MAX(0,Setup!$B$5-COUNTIF('Score entry'!F$4:F$23,"&lt;"&amp;'Score entry'!F20)*Setup!$B$6)*Setup!$F$12,IF(Setup!$E$12="Quantity",MAX(0,Setup!$B$5-COUNTIF('Score entry'!F$4:F$23,"&gt;"&amp;'Score entry'!F20)*Setup!$B$6)*Setup!$F$12,""))))),"")</f>
        <v/>
      </c>
      <c r="H20" s="37">
        <f>IFERROR(IF('Score entry'!G20="","",IF(Setup!$E$13="Points",'Score entry'!G20*Setup!$F$13,IF(Setup!$E$13="Rank",MAX(0,Setup!$B$5-('Score entry'!G20-1)*Setup!$B$6)*Setup!$F$13,IF(Setup!$E$13="Time",MAX(0,Setup!$B$5-COUNTIF('Score entry'!G$4:G$23,"&lt;"&amp;'Score entry'!G20)*Setup!$B$6)*Setup!$F$13,IF(Setup!$E$13="Quantity",MAX(0,Setup!$B$5-COUNTIF('Score entry'!G$4:G$23,"&gt;"&amp;'Score entry'!G20)*Setup!$B$6)*Setup!$F$13,""))))),"")</f>
        <v/>
      </c>
      <c r="I20" s="37">
        <f>IFERROR(IF('Score entry'!H20="","",IF(Setup!$E$14="Points",'Score entry'!H20*Setup!$F$14,IF(Setup!$E$14="Rank",MAX(0,Setup!$B$5-('Score entry'!H20-1)*Setup!$B$6)*Setup!$F$14,IF(Setup!$E$14="Time",MAX(0,Setup!$B$5-COUNTIF('Score entry'!H$4:H$23,"&lt;"&amp;'Score entry'!H20)*Setup!$B$6)*Setup!$F$14,IF(Setup!$E$14="Quantity",MAX(0,Setup!$B$5-COUNTIF('Score entry'!H$4:H$23,"&gt;"&amp;'Score entry'!H20)*Setup!$B$6)*Setup!$F$14,""))))),"")</f>
        <v/>
      </c>
      <c r="J20" s="37">
        <f>IFERROR(IF('Score entry'!I20="","",IF(Setup!$E$15="Points",'Score entry'!I20*Setup!$F$15,IF(Setup!$E$15="Rank",MAX(0,Setup!$B$5-('Score entry'!I20-1)*Setup!$B$6)*Setup!$F$15,IF(Setup!$E$15="Time",MAX(0,Setup!$B$5-COUNTIF('Score entry'!I$4:I$23,"&lt;"&amp;'Score entry'!I20)*Setup!$B$6)*Setup!$F$15,IF(Setup!$E$15="Quantity",MAX(0,Setup!$B$5-COUNTIF('Score entry'!I$4:I$23,"&gt;"&amp;'Score entry'!I20)*Setup!$B$6)*Setup!$F$15,""))))),"")</f>
        <v/>
      </c>
      <c r="K20" s="38">
        <f>IF('Score entry'!A20="","",SUM(C20:J20))</f>
        <v/>
      </c>
    </row>
    <row r="21" ht="15" customHeight="1" s="22">
      <c r="A21" s="36">
        <f>IF($K21="","",RANK($K21,$K$4:$K$23))</f>
        <v/>
      </c>
      <c r="B21" s="35">
        <f>'Score entry'!A21</f>
        <v/>
      </c>
      <c r="C21" s="37">
        <f>IFERROR(IF('Score entry'!B21="","",IF(Setup!$E$8="Points",'Score entry'!B21*Setup!$F$8,IF(Setup!$E$8="Rank",MAX(0,Setup!$B$5-('Score entry'!B21-1)*Setup!$B$6)*Setup!$F$8,IF(Setup!$E$8="Time",MAX(0,Setup!$B$5-COUNTIF('Score entry'!B$4:B$23,"&lt;"&amp;'Score entry'!B21)*Setup!$B$6)*Setup!$F$8,IF(Setup!$E$8="Quantity",MAX(0,Setup!$B$5-COUNTIF('Score entry'!B$4:B$23,"&gt;"&amp;'Score entry'!B21)*Setup!$B$6)*Setup!$F$8,""))))),"")</f>
        <v/>
      </c>
      <c r="D21" s="37">
        <f>IFERROR(IF('Score entry'!C21="","",IF(Setup!$E$9="Points",'Score entry'!C21*Setup!$F$9,IF(Setup!$E$9="Rank",MAX(0,Setup!$B$5-('Score entry'!C21-1)*Setup!$B$6)*Setup!$F$9,IF(Setup!$E$9="Time",MAX(0,Setup!$B$5-COUNTIF('Score entry'!C$4:C$23,"&lt;"&amp;'Score entry'!C21)*Setup!$B$6)*Setup!$F$9,IF(Setup!$E$9="Quantity",MAX(0,Setup!$B$5-COUNTIF('Score entry'!C$4:C$23,"&gt;"&amp;'Score entry'!C21)*Setup!$B$6)*Setup!$F$9,""))))),"")</f>
        <v/>
      </c>
      <c r="E21" s="37">
        <f>IFERROR(IF('Score entry'!D21="","",IF(Setup!$E$10="Points",'Score entry'!D21*Setup!$F$10,IF(Setup!$E$10="Rank",MAX(0,Setup!$B$5-('Score entry'!D21-1)*Setup!$B$6)*Setup!$F$10,IF(Setup!$E$10="Time",MAX(0,Setup!$B$5-COUNTIF('Score entry'!D$4:D$23,"&lt;"&amp;'Score entry'!D21)*Setup!$B$6)*Setup!$F$10,IF(Setup!$E$10="Quantity",MAX(0,Setup!$B$5-COUNTIF('Score entry'!D$4:D$23,"&gt;"&amp;'Score entry'!D21)*Setup!$B$6)*Setup!$F$10,""))))),"")</f>
        <v/>
      </c>
      <c r="F21" s="37">
        <f>IFERROR(IF('Score entry'!E21="","",IF(Setup!$E$11="Points",'Score entry'!E21*Setup!$F$11,IF(Setup!$E$11="Rank",MAX(0,Setup!$B$5-('Score entry'!E21-1)*Setup!$B$6)*Setup!$F$11,IF(Setup!$E$11="Time",MAX(0,Setup!$B$5-COUNTIF('Score entry'!E$4:E$23,"&lt;"&amp;'Score entry'!E21)*Setup!$B$6)*Setup!$F$11,IF(Setup!$E$11="Quantity",MAX(0,Setup!$B$5-COUNTIF('Score entry'!E$4:E$23,"&gt;"&amp;'Score entry'!E21)*Setup!$B$6)*Setup!$F$11,""))))),"")</f>
        <v/>
      </c>
      <c r="G21" s="37">
        <f>IFERROR(IF('Score entry'!F21="","",IF(Setup!$E$12="Points",'Score entry'!F21*Setup!$F$12,IF(Setup!$E$12="Rank",MAX(0,Setup!$B$5-('Score entry'!F21-1)*Setup!$B$6)*Setup!$F$12,IF(Setup!$E$12="Time",MAX(0,Setup!$B$5-COUNTIF('Score entry'!F$4:F$23,"&lt;"&amp;'Score entry'!F21)*Setup!$B$6)*Setup!$F$12,IF(Setup!$E$12="Quantity",MAX(0,Setup!$B$5-COUNTIF('Score entry'!F$4:F$23,"&gt;"&amp;'Score entry'!F21)*Setup!$B$6)*Setup!$F$12,""))))),"")</f>
        <v/>
      </c>
      <c r="H21" s="37">
        <f>IFERROR(IF('Score entry'!G21="","",IF(Setup!$E$13="Points",'Score entry'!G21*Setup!$F$13,IF(Setup!$E$13="Rank",MAX(0,Setup!$B$5-('Score entry'!G21-1)*Setup!$B$6)*Setup!$F$13,IF(Setup!$E$13="Time",MAX(0,Setup!$B$5-COUNTIF('Score entry'!G$4:G$23,"&lt;"&amp;'Score entry'!G21)*Setup!$B$6)*Setup!$F$13,IF(Setup!$E$13="Quantity",MAX(0,Setup!$B$5-COUNTIF('Score entry'!G$4:G$23,"&gt;"&amp;'Score entry'!G21)*Setup!$B$6)*Setup!$F$13,""))))),"")</f>
        <v/>
      </c>
      <c r="I21" s="37">
        <f>IFERROR(IF('Score entry'!H21="","",IF(Setup!$E$14="Points",'Score entry'!H21*Setup!$F$14,IF(Setup!$E$14="Rank",MAX(0,Setup!$B$5-('Score entry'!H21-1)*Setup!$B$6)*Setup!$F$14,IF(Setup!$E$14="Time",MAX(0,Setup!$B$5-COUNTIF('Score entry'!H$4:H$23,"&lt;"&amp;'Score entry'!H21)*Setup!$B$6)*Setup!$F$14,IF(Setup!$E$14="Quantity",MAX(0,Setup!$B$5-COUNTIF('Score entry'!H$4:H$23,"&gt;"&amp;'Score entry'!H21)*Setup!$B$6)*Setup!$F$14,""))))),"")</f>
        <v/>
      </c>
      <c r="J21" s="37">
        <f>IFERROR(IF('Score entry'!I21="","",IF(Setup!$E$15="Points",'Score entry'!I21*Setup!$F$15,IF(Setup!$E$15="Rank",MAX(0,Setup!$B$5-('Score entry'!I21-1)*Setup!$B$6)*Setup!$F$15,IF(Setup!$E$15="Time",MAX(0,Setup!$B$5-COUNTIF('Score entry'!I$4:I$23,"&lt;"&amp;'Score entry'!I21)*Setup!$B$6)*Setup!$F$15,IF(Setup!$E$15="Quantity",MAX(0,Setup!$B$5-COUNTIF('Score entry'!I$4:I$23,"&gt;"&amp;'Score entry'!I21)*Setup!$B$6)*Setup!$F$15,""))))),"")</f>
        <v/>
      </c>
      <c r="K21" s="38">
        <f>IF('Score entry'!A21="","",SUM(C21:J21))</f>
        <v/>
      </c>
    </row>
    <row r="22" ht="15" customHeight="1" s="22">
      <c r="A22" s="36">
        <f>IF($K22="","",RANK($K22,$K$4:$K$23))</f>
        <v/>
      </c>
      <c r="B22" s="35">
        <f>'Score entry'!A22</f>
        <v/>
      </c>
      <c r="C22" s="37">
        <f>IFERROR(IF('Score entry'!B22="","",IF(Setup!$E$8="Points",'Score entry'!B22*Setup!$F$8,IF(Setup!$E$8="Rank",MAX(0,Setup!$B$5-('Score entry'!B22-1)*Setup!$B$6)*Setup!$F$8,IF(Setup!$E$8="Time",MAX(0,Setup!$B$5-COUNTIF('Score entry'!B$4:B$23,"&lt;"&amp;'Score entry'!B22)*Setup!$B$6)*Setup!$F$8,IF(Setup!$E$8="Quantity",MAX(0,Setup!$B$5-COUNTIF('Score entry'!B$4:B$23,"&gt;"&amp;'Score entry'!B22)*Setup!$B$6)*Setup!$F$8,""))))),"")</f>
        <v/>
      </c>
      <c r="D22" s="37">
        <f>IFERROR(IF('Score entry'!C22="","",IF(Setup!$E$9="Points",'Score entry'!C22*Setup!$F$9,IF(Setup!$E$9="Rank",MAX(0,Setup!$B$5-('Score entry'!C22-1)*Setup!$B$6)*Setup!$F$9,IF(Setup!$E$9="Time",MAX(0,Setup!$B$5-COUNTIF('Score entry'!C$4:C$23,"&lt;"&amp;'Score entry'!C22)*Setup!$B$6)*Setup!$F$9,IF(Setup!$E$9="Quantity",MAX(0,Setup!$B$5-COUNTIF('Score entry'!C$4:C$23,"&gt;"&amp;'Score entry'!C22)*Setup!$B$6)*Setup!$F$9,""))))),"")</f>
        <v/>
      </c>
      <c r="E22" s="37">
        <f>IFERROR(IF('Score entry'!D22="","",IF(Setup!$E$10="Points",'Score entry'!D22*Setup!$F$10,IF(Setup!$E$10="Rank",MAX(0,Setup!$B$5-('Score entry'!D22-1)*Setup!$B$6)*Setup!$F$10,IF(Setup!$E$10="Time",MAX(0,Setup!$B$5-COUNTIF('Score entry'!D$4:D$23,"&lt;"&amp;'Score entry'!D22)*Setup!$B$6)*Setup!$F$10,IF(Setup!$E$10="Quantity",MAX(0,Setup!$B$5-COUNTIF('Score entry'!D$4:D$23,"&gt;"&amp;'Score entry'!D22)*Setup!$B$6)*Setup!$F$10,""))))),"")</f>
        <v/>
      </c>
      <c r="F22" s="37">
        <f>IFERROR(IF('Score entry'!E22="","",IF(Setup!$E$11="Points",'Score entry'!E22*Setup!$F$11,IF(Setup!$E$11="Rank",MAX(0,Setup!$B$5-('Score entry'!E22-1)*Setup!$B$6)*Setup!$F$11,IF(Setup!$E$11="Time",MAX(0,Setup!$B$5-COUNTIF('Score entry'!E$4:E$23,"&lt;"&amp;'Score entry'!E22)*Setup!$B$6)*Setup!$F$11,IF(Setup!$E$11="Quantity",MAX(0,Setup!$B$5-COUNTIF('Score entry'!E$4:E$23,"&gt;"&amp;'Score entry'!E22)*Setup!$B$6)*Setup!$F$11,""))))),"")</f>
        <v/>
      </c>
      <c r="G22" s="37">
        <f>IFERROR(IF('Score entry'!F22="","",IF(Setup!$E$12="Points",'Score entry'!F22*Setup!$F$12,IF(Setup!$E$12="Rank",MAX(0,Setup!$B$5-('Score entry'!F22-1)*Setup!$B$6)*Setup!$F$12,IF(Setup!$E$12="Time",MAX(0,Setup!$B$5-COUNTIF('Score entry'!F$4:F$23,"&lt;"&amp;'Score entry'!F22)*Setup!$B$6)*Setup!$F$12,IF(Setup!$E$12="Quantity",MAX(0,Setup!$B$5-COUNTIF('Score entry'!F$4:F$23,"&gt;"&amp;'Score entry'!F22)*Setup!$B$6)*Setup!$F$12,""))))),"")</f>
        <v/>
      </c>
      <c r="H22" s="37">
        <f>IFERROR(IF('Score entry'!G22="","",IF(Setup!$E$13="Points",'Score entry'!G22*Setup!$F$13,IF(Setup!$E$13="Rank",MAX(0,Setup!$B$5-('Score entry'!G22-1)*Setup!$B$6)*Setup!$F$13,IF(Setup!$E$13="Time",MAX(0,Setup!$B$5-COUNTIF('Score entry'!G$4:G$23,"&lt;"&amp;'Score entry'!G22)*Setup!$B$6)*Setup!$F$13,IF(Setup!$E$13="Quantity",MAX(0,Setup!$B$5-COUNTIF('Score entry'!G$4:G$23,"&gt;"&amp;'Score entry'!G22)*Setup!$B$6)*Setup!$F$13,""))))),"")</f>
        <v/>
      </c>
      <c r="I22" s="37">
        <f>IFERROR(IF('Score entry'!H22="","",IF(Setup!$E$14="Points",'Score entry'!H22*Setup!$F$14,IF(Setup!$E$14="Rank",MAX(0,Setup!$B$5-('Score entry'!H22-1)*Setup!$B$6)*Setup!$F$14,IF(Setup!$E$14="Time",MAX(0,Setup!$B$5-COUNTIF('Score entry'!H$4:H$23,"&lt;"&amp;'Score entry'!H22)*Setup!$B$6)*Setup!$F$14,IF(Setup!$E$14="Quantity",MAX(0,Setup!$B$5-COUNTIF('Score entry'!H$4:H$23,"&gt;"&amp;'Score entry'!H22)*Setup!$B$6)*Setup!$F$14,""))))),"")</f>
        <v/>
      </c>
      <c r="J22" s="37">
        <f>IFERROR(IF('Score entry'!I22="","",IF(Setup!$E$15="Points",'Score entry'!I22*Setup!$F$15,IF(Setup!$E$15="Rank",MAX(0,Setup!$B$5-('Score entry'!I22-1)*Setup!$B$6)*Setup!$F$15,IF(Setup!$E$15="Time",MAX(0,Setup!$B$5-COUNTIF('Score entry'!I$4:I$23,"&lt;"&amp;'Score entry'!I22)*Setup!$B$6)*Setup!$F$15,IF(Setup!$E$15="Quantity",MAX(0,Setup!$B$5-COUNTIF('Score entry'!I$4:I$23,"&gt;"&amp;'Score entry'!I22)*Setup!$B$6)*Setup!$F$15,""))))),"")</f>
        <v/>
      </c>
      <c r="K22" s="38">
        <f>IF('Score entry'!A22="","",SUM(C22:J22))</f>
        <v/>
      </c>
    </row>
    <row r="23" ht="15" customHeight="1" s="22">
      <c r="A23" s="36">
        <f>IF($K23="","",RANK($K23,$K$4:$K$23))</f>
        <v/>
      </c>
      <c r="B23" s="35">
        <f>'Score entry'!A23</f>
        <v/>
      </c>
      <c r="C23" s="37">
        <f>IFERROR(IF('Score entry'!B23="","",IF(Setup!$E$8="Points",'Score entry'!B23*Setup!$F$8,IF(Setup!$E$8="Rank",MAX(0,Setup!$B$5-('Score entry'!B23-1)*Setup!$B$6)*Setup!$F$8,IF(Setup!$E$8="Time",MAX(0,Setup!$B$5-COUNTIF('Score entry'!B$4:B$23,"&lt;"&amp;'Score entry'!B23)*Setup!$B$6)*Setup!$F$8,IF(Setup!$E$8="Quantity",MAX(0,Setup!$B$5-COUNTIF('Score entry'!B$4:B$23,"&gt;"&amp;'Score entry'!B23)*Setup!$B$6)*Setup!$F$8,""))))),"")</f>
        <v/>
      </c>
      <c r="D23" s="37">
        <f>IFERROR(IF('Score entry'!C23="","",IF(Setup!$E$9="Points",'Score entry'!C23*Setup!$F$9,IF(Setup!$E$9="Rank",MAX(0,Setup!$B$5-('Score entry'!C23-1)*Setup!$B$6)*Setup!$F$9,IF(Setup!$E$9="Time",MAX(0,Setup!$B$5-COUNTIF('Score entry'!C$4:C$23,"&lt;"&amp;'Score entry'!C23)*Setup!$B$6)*Setup!$F$9,IF(Setup!$E$9="Quantity",MAX(0,Setup!$B$5-COUNTIF('Score entry'!C$4:C$23,"&gt;"&amp;'Score entry'!C23)*Setup!$B$6)*Setup!$F$9,""))))),"")</f>
        <v/>
      </c>
      <c r="E23" s="37">
        <f>IFERROR(IF('Score entry'!D23="","",IF(Setup!$E$10="Points",'Score entry'!D23*Setup!$F$10,IF(Setup!$E$10="Rank",MAX(0,Setup!$B$5-('Score entry'!D23-1)*Setup!$B$6)*Setup!$F$10,IF(Setup!$E$10="Time",MAX(0,Setup!$B$5-COUNTIF('Score entry'!D$4:D$23,"&lt;"&amp;'Score entry'!D23)*Setup!$B$6)*Setup!$F$10,IF(Setup!$E$10="Quantity",MAX(0,Setup!$B$5-COUNTIF('Score entry'!D$4:D$23,"&gt;"&amp;'Score entry'!D23)*Setup!$B$6)*Setup!$F$10,""))))),"")</f>
        <v/>
      </c>
      <c r="F23" s="37">
        <f>IFERROR(IF('Score entry'!E23="","",IF(Setup!$E$11="Points",'Score entry'!E23*Setup!$F$11,IF(Setup!$E$11="Rank",MAX(0,Setup!$B$5-('Score entry'!E23-1)*Setup!$B$6)*Setup!$F$11,IF(Setup!$E$11="Time",MAX(0,Setup!$B$5-COUNTIF('Score entry'!E$4:E$23,"&lt;"&amp;'Score entry'!E23)*Setup!$B$6)*Setup!$F$11,IF(Setup!$E$11="Quantity",MAX(0,Setup!$B$5-COUNTIF('Score entry'!E$4:E$23,"&gt;"&amp;'Score entry'!E23)*Setup!$B$6)*Setup!$F$11,""))))),"")</f>
        <v/>
      </c>
      <c r="G23" s="37">
        <f>IFERROR(IF('Score entry'!F23="","",IF(Setup!$E$12="Points",'Score entry'!F23*Setup!$F$12,IF(Setup!$E$12="Rank",MAX(0,Setup!$B$5-('Score entry'!F23-1)*Setup!$B$6)*Setup!$F$12,IF(Setup!$E$12="Time",MAX(0,Setup!$B$5-COUNTIF('Score entry'!F$4:F$23,"&lt;"&amp;'Score entry'!F23)*Setup!$B$6)*Setup!$F$12,IF(Setup!$E$12="Quantity",MAX(0,Setup!$B$5-COUNTIF('Score entry'!F$4:F$23,"&gt;"&amp;'Score entry'!F23)*Setup!$B$6)*Setup!$F$12,""))))),"")</f>
        <v/>
      </c>
      <c r="H23" s="37">
        <f>IFERROR(IF('Score entry'!G23="","",IF(Setup!$E$13="Points",'Score entry'!G23*Setup!$F$13,IF(Setup!$E$13="Rank",MAX(0,Setup!$B$5-('Score entry'!G23-1)*Setup!$B$6)*Setup!$F$13,IF(Setup!$E$13="Time",MAX(0,Setup!$B$5-COUNTIF('Score entry'!G$4:G$23,"&lt;"&amp;'Score entry'!G23)*Setup!$B$6)*Setup!$F$13,IF(Setup!$E$13="Quantity",MAX(0,Setup!$B$5-COUNTIF('Score entry'!G$4:G$23,"&gt;"&amp;'Score entry'!G23)*Setup!$B$6)*Setup!$F$13,""))))),"")</f>
        <v/>
      </c>
      <c r="I23" s="37">
        <f>IFERROR(IF('Score entry'!H23="","",IF(Setup!$E$14="Points",'Score entry'!H23*Setup!$F$14,IF(Setup!$E$14="Rank",MAX(0,Setup!$B$5-('Score entry'!H23-1)*Setup!$B$6)*Setup!$F$14,IF(Setup!$E$14="Time",MAX(0,Setup!$B$5-COUNTIF('Score entry'!H$4:H$23,"&lt;"&amp;'Score entry'!H23)*Setup!$B$6)*Setup!$F$14,IF(Setup!$E$14="Quantity",MAX(0,Setup!$B$5-COUNTIF('Score entry'!H$4:H$23,"&gt;"&amp;'Score entry'!H23)*Setup!$B$6)*Setup!$F$14,""))))),"")</f>
        <v/>
      </c>
      <c r="J23" s="37">
        <f>IFERROR(IF('Score entry'!I23="","",IF(Setup!$E$15="Points",'Score entry'!I23*Setup!$F$15,IF(Setup!$E$15="Rank",MAX(0,Setup!$B$5-('Score entry'!I23-1)*Setup!$B$6)*Setup!$F$15,IF(Setup!$E$15="Time",MAX(0,Setup!$B$5-COUNTIF('Score entry'!I$4:I$23,"&lt;"&amp;'Score entry'!I23)*Setup!$B$6)*Setup!$F$15,IF(Setup!$E$15="Quantity",MAX(0,Setup!$B$5-COUNTIF('Score entry'!I$4:I$23,"&gt;"&amp;'Score entry'!I23)*Setup!$B$6)*Setup!$F$15,""))))),"")</f>
        <v/>
      </c>
      <c r="K23" s="38">
        <f>IF('Score entry'!A23="","",SUM(C23:J23))</f>
        <v/>
      </c>
    </row>
    <row r="25" ht="15" customHeight="1" s="22">
      <c r="A25" s="24" t="inlineStr">
        <is>
          <t>Ties share a position. Excel's RANK gives 1, 2, 2, 4 — it does not break ties for you. That is a decision, not a bug.</t>
        </is>
      </c>
    </row>
  </sheetData>
  <mergeCells count="3">
    <mergeCell ref="A2:K2"/>
    <mergeCell ref="A1:K1"/>
    <mergeCell ref="A25:K25"/>
  </mergeCells>
  <printOptions horizontalCentered="0" verticalCentered="0" headings="0" gridLines="0" gridLinesSet="1"/>
  <pageMargins left="0.75" right="0.75" top="1" bottom="1" header="0.511811023622047" footer="0.511811023622047"/>
  <pageSetup orientation="landscape" paperSize="1" scale="100" fitToHeight="0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1"/>
  </sheetPr>
  <dimension ref="A1:A23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100" customWidth="1" style="21" min="1" max="1"/>
  </cols>
  <sheetData>
    <row r="1" ht="25.5" customHeight="1" s="22">
      <c r="A1" s="33" t="inlineStr">
        <is>
          <t>READ ME</t>
        </is>
      </c>
    </row>
    <row r="2"/>
    <row r="3" ht="15" customHeight="1" s="22">
      <c r="A3" s="39" t="inlineStr">
        <is>
          <t>What this is</t>
        </is>
      </c>
    </row>
    <row r="4" ht="43.5" customHeight="1" s="22">
      <c r="A4" s="40" t="inlineStr">
        <is>
          <t>A working event leaderboard for up to 20 teams and 8 games. It handles four scoring methods in the same event — straight points, timed results, quantities, and finishing positions — and resolves them all into one table.</t>
        </is>
      </c>
    </row>
    <row r="5" ht="15" customHeight="1" s="22">
      <c r="A5" s="39" t="inlineStr">
        <is>
          <t>How to use it</t>
        </is>
      </c>
    </row>
    <row r="6" ht="30" customHeight="1" s="22">
      <c r="A6" s="40" t="inlineStr">
        <is>
          <t>•  On Setup, type your event name, your team names, and your games. Pick a scoring method for each game from the dropdown.</t>
        </is>
      </c>
    </row>
    <row r="7" ht="30" customHeight="1" s="22">
      <c r="A7" s="40" t="inlineStr">
        <is>
          <t>•  Set the points scale. By default 1st place in a ranked, timed or quantity game gets 100 points and each place below loses 10.</t>
        </is>
      </c>
    </row>
    <row r="8" ht="30" customHeight="1" s="22">
      <c r="A8" s="40" t="inlineStr">
        <is>
          <t>•  Use the multiplier if a game is worth more. A multiplier of 2 doubles that game's points.</t>
        </is>
      </c>
    </row>
    <row r="9" ht="30" customHeight="1" s="22">
      <c r="A9" s="40" t="inlineStr">
        <is>
          <t>•  On Score entry, type the raw result for each team. The Leaderboard converts and totals automatically.</t>
        </is>
      </c>
    </row>
    <row r="10" ht="15" customHeight="1" s="22">
      <c r="A10" s="39" t="inlineStr">
        <is>
          <t>The one thing that catches people out</t>
        </is>
      </c>
    </row>
    <row r="11" ht="43.5" customHeight="1" s="22">
      <c r="A11" s="40" t="inlineStr">
        <is>
          <t>Times must be typed as a number of seconds, not as text. 2 minutes 14.6 seconds is 134.6. Type 02:14.6 and Excel will store it as text or as a time value rather than as 134.6, and the ranking will be quietly wrong rather than erroring.</t>
        </is>
      </c>
    </row>
    <row r="12" ht="15" customHeight="1" s="22">
      <c r="A12" s="39" t="inlineStr">
        <is>
          <t>What this cannot do</t>
        </is>
      </c>
    </row>
    <row r="13" ht="30" customHeight="1" s="22">
      <c r="A13" s="41" t="inlineStr">
        <is>
          <t>—  Update live. Whoever holds the file is the only person who can see the current standings. Everyone else is waiting for a screenshot.</t>
        </is>
      </c>
    </row>
    <row r="14" ht="30" customHeight="1" s="22">
      <c r="A14" s="41" t="inlineStr">
        <is>
          <t>—  Take scores from the people running the games. Results still travel by radio, WhatsApp or memory before they reach the keyboard.</t>
        </is>
      </c>
    </row>
    <row r="15" ht="30" customHeight="1" s="22">
      <c r="A15" s="41" t="inlineStr">
        <is>
          <t>—  Go on a client screen and look like it belongs there. It is a spreadsheet.</t>
        </is>
      </c>
    </row>
    <row r="16" ht="30" customHeight="1" s="22">
      <c r="A16" s="41" t="inlineStr">
        <is>
          <t>—  Recalculate cleanly when the team count changes on the morning, or when a rule changes mid-event.</t>
        </is>
      </c>
    </row>
    <row r="17" ht="30" customHeight="1" s="22">
      <c r="A17" s="41" t="inlineStr">
        <is>
          <t>—  Tell you who changed a score, or what it was before.</t>
        </is>
      </c>
    </row>
    <row r="18" ht="43.5" customHeight="1" s="22">
      <c r="A18" s="40" t="inlineStr">
        <is>
          <t>For two or three events a year, none of that matters and this file is genuinely enough. Past twenty, it starts costing you a person.</t>
        </is>
      </c>
    </row>
    <row r="19" ht="15" customHeight="1" s="22">
      <c r="A19" s="39" t="n"/>
    </row>
    <row r="20" ht="43.5" customHeight="1" s="22">
      <c r="A20" s="40" t="inlineStr">
        <is>
          <t>Made by GamesTally. Free to use and to share. gamestally.com</t>
        </is>
      </c>
    </row>
    <row r="22">
      <c r="A22" t="inlineStr">
        <is>
          <t>Penalties and bonuses</t>
        </is>
      </c>
    </row>
    <row r="23">
      <c r="A23" t="inlineStr">
        <is>
          <t>There is no bonus or penalty column in this file. For a points game, add one and add it into the total. For a TIMED game, put the penalty on the time before you enter it: a team running 84 seconds with two ten-second penalties is entered as 104. Ranking is relative to the field, so deducting points afterwards gives you a different winner.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landscape" paperSize="1" scale="100" fitToHeight="0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2026-08-23T13:56:06Z</dcterms:created>
  <dcterms:modified xmlns:dcterms="http://purl.org/dc/terms/" xmlns:xsi="http://www.w3.org/2001/XMLSchema-instance" xsi:type="dcterms:W3CDTF">2026-08-23T15:10:03Z</dcterms:modified>
  <cp:revision>0</cp:revision>
</cp:coreProperties>
</file>